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boris\BVS\blog\boris.earth\content\blog\how-deadly-was-the-plague-in-history\"/>
    </mc:Choice>
  </mc:AlternateContent>
  <xr:revisionPtr revIDLastSave="0" documentId="13_ncr:1_{6C82A105-FBFC-49DC-849F-F26705DAA19D}" xr6:coauthVersionLast="47" xr6:coauthVersionMax="47" xr10:uidLastSave="{00000000-0000-0000-0000-000000000000}"/>
  <bookViews>
    <workbookView xWindow="-110" yWindow="-110" windowWidth="38620" windowHeight="21100" activeTab="5" xr2:uid="{00000000-000D-0000-FFFF-FFFF00000000}"/>
  </bookViews>
  <sheets>
    <sheet name="aDNA plague papers, chronology" sheetId="3" r:id="rId1"/>
    <sheet name="pre-first-pandemic" sheetId="4" r:id="rId2"/>
    <sheet name="2nd pandemic plague pits" sheetId="5" r:id="rId3"/>
    <sheet name="1st pandemic Keller2019Europe" sheetId="7" r:id="rId4"/>
    <sheet name="2nd pandemic Eaton2023Denmark" sheetId="6" r:id="rId5"/>
    <sheet name="2nd pandemic Keller2023Europe"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8" l="1"/>
  <c r="B16" i="8" s="1"/>
  <c r="C15" i="8"/>
  <c r="D2" i="8"/>
  <c r="D3" i="8"/>
  <c r="D4" i="8"/>
  <c r="D5" i="8"/>
  <c r="D6" i="8"/>
  <c r="D7" i="8"/>
  <c r="D8" i="8"/>
  <c r="D9" i="8"/>
  <c r="D10" i="8"/>
  <c r="D11" i="8"/>
  <c r="D12" i="8"/>
  <c r="D14" i="8"/>
  <c r="D6" i="5"/>
  <c r="D15" i="8" l="1"/>
  <c r="C16" i="8"/>
  <c r="D16" i="8" s="1"/>
  <c r="D16" i="6"/>
  <c r="C16" i="6"/>
  <c r="B16" i="6"/>
  <c r="C23" i="7"/>
  <c r="D23" i="7"/>
  <c r="B23" i="7"/>
  <c r="D22" i="7"/>
  <c r="C22" i="7"/>
  <c r="B22" i="7"/>
  <c r="D13" i="4"/>
  <c r="D14" i="4"/>
  <c r="D15" i="4"/>
  <c r="D14" i="7"/>
  <c r="D28" i="7"/>
  <c r="D15" i="7"/>
  <c r="D16" i="7"/>
  <c r="D29" i="7"/>
  <c r="D17" i="7"/>
  <c r="D18" i="7"/>
  <c r="D19" i="7"/>
  <c r="D20" i="7"/>
  <c r="D13" i="7"/>
  <c r="D27" i="7"/>
  <c r="D12" i="7"/>
  <c r="D3" i="7"/>
  <c r="D4" i="7"/>
  <c r="D5" i="7"/>
  <c r="D6" i="7"/>
  <c r="D7" i="7"/>
  <c r="D8" i="7"/>
  <c r="D9" i="7"/>
  <c r="D10" i="7"/>
  <c r="D11" i="7"/>
  <c r="D2" i="7"/>
  <c r="D3" i="6"/>
  <c r="D4" i="6"/>
  <c r="D5" i="6"/>
  <c r="D6" i="6"/>
  <c r="D7" i="6"/>
  <c r="D8" i="6"/>
  <c r="D9" i="6"/>
  <c r="D10" i="6"/>
  <c r="D11" i="6"/>
  <c r="D12" i="6"/>
  <c r="D13" i="6"/>
  <c r="D14" i="6"/>
  <c r="D2" i="6"/>
  <c r="D18" i="4"/>
  <c r="D12" i="4"/>
  <c r="D4" i="5"/>
  <c r="D2" i="5"/>
  <c r="D11" i="4"/>
  <c r="D8" i="4"/>
  <c r="D10" i="4"/>
  <c r="D9" i="4"/>
  <c r="D17" i="4"/>
  <c r="D7" i="4"/>
  <c r="D3" i="4"/>
  <c r="D4" i="4"/>
  <c r="D5" i="4"/>
  <c r="D2" i="4"/>
</calcChain>
</file>

<file path=xl/sharedStrings.xml><?xml version="1.0" encoding="utf-8"?>
<sst xmlns="http://schemas.openxmlformats.org/spreadsheetml/2006/main" count="264" uniqueCount="199">
  <si>
    <t>Year</t>
  </si>
  <si>
    <t>Paper</t>
  </si>
  <si>
    <t>Plague positive</t>
  </si>
  <si>
    <r>
      <t xml:space="preserve">Drancourt, M. </t>
    </r>
    <r>
      <rPr>
        <i/>
        <sz val="11"/>
        <color theme="1"/>
        <rFont val="Calibri"/>
        <family val="2"/>
        <scheme val="minor"/>
      </rPr>
      <t>et al.</t>
    </r>
    <r>
      <rPr>
        <sz val="11"/>
        <color theme="1"/>
        <rFont val="Calibri"/>
        <family val="2"/>
        <scheme val="minor"/>
      </rPr>
      <t xml:space="preserve"> (2004) ‘Genotyping, Orientalis-like Yersinia pestis, and plague pandemics’, </t>
    </r>
    <r>
      <rPr>
        <i/>
        <sz val="11"/>
        <color theme="1"/>
        <rFont val="Calibri"/>
        <family val="2"/>
        <scheme val="minor"/>
      </rPr>
      <t>Emerging infectious diseases</t>
    </r>
    <r>
      <rPr>
        <sz val="11"/>
        <color theme="1"/>
        <rFont val="Calibri"/>
        <family val="2"/>
        <scheme val="minor"/>
      </rPr>
      <t>, 10(9), pp. 1585–1592. doi:10.3201/eid1009.030933.</t>
    </r>
  </si>
  <si>
    <t>Notes</t>
  </si>
  <si>
    <t>Location</t>
  </si>
  <si>
    <t>Sample size</t>
  </si>
  <si>
    <r>
      <t xml:space="preserve">Drancourt, M. </t>
    </r>
    <r>
      <rPr>
        <i/>
        <sz val="11"/>
        <color theme="1"/>
        <rFont val="Calibri"/>
        <family val="2"/>
        <scheme val="minor"/>
      </rPr>
      <t>et al.</t>
    </r>
    <r>
      <rPr>
        <sz val="11"/>
        <color theme="1"/>
        <rFont val="Calibri"/>
        <family val="2"/>
        <scheme val="minor"/>
      </rPr>
      <t xml:space="preserve"> (1998) ‘Detection of 400-year-old Yersinia pestis DNA in human dental pulp: an approach to the diagnosis of ancient septicemia’, </t>
    </r>
    <r>
      <rPr>
        <i/>
        <sz val="11"/>
        <color theme="1"/>
        <rFont val="Calibri"/>
        <family val="2"/>
        <scheme val="minor"/>
      </rPr>
      <t>Proceedings of the National Academy of Sciences of the United States of America</t>
    </r>
    <r>
      <rPr>
        <sz val="11"/>
        <color theme="1"/>
        <rFont val="Calibri"/>
        <family val="2"/>
        <scheme val="minor"/>
      </rPr>
      <t>, 95, pp. 12637–12640. doi:10.1073/pnas.95.21.12637.</t>
    </r>
  </si>
  <si>
    <r>
      <t xml:space="preserve">Raoult, D. </t>
    </r>
    <r>
      <rPr>
        <i/>
        <sz val="11"/>
        <color theme="1"/>
        <rFont val="Calibri"/>
        <family val="2"/>
        <scheme val="minor"/>
      </rPr>
      <t>et al.</t>
    </r>
    <r>
      <rPr>
        <sz val="11"/>
        <color theme="1"/>
        <rFont val="Calibri"/>
        <family val="2"/>
        <scheme val="minor"/>
      </rPr>
      <t xml:space="preserve"> (2000) ‘Molecular identification by “suicide PCR” of Yersinia pestis as the agent of medieval black death’, </t>
    </r>
    <r>
      <rPr>
        <i/>
        <sz val="11"/>
        <color theme="1"/>
        <rFont val="Calibri"/>
        <family val="2"/>
        <scheme val="minor"/>
      </rPr>
      <t>Proceedings of the National Academy of Sciences of the United States of America</t>
    </r>
    <r>
      <rPr>
        <sz val="11"/>
        <color theme="1"/>
        <rFont val="Calibri"/>
        <family val="2"/>
        <scheme val="minor"/>
      </rPr>
      <t>, 97(23), pp. 12800–12803. doi:10.1073/pnas.220225197.</t>
    </r>
  </si>
  <si>
    <r>
      <t xml:space="preserve">Gilbert, M.T.P. </t>
    </r>
    <r>
      <rPr>
        <i/>
        <sz val="11"/>
        <color theme="1"/>
        <rFont val="Calibri"/>
        <family val="2"/>
        <scheme val="minor"/>
      </rPr>
      <t>et al.</t>
    </r>
    <r>
      <rPr>
        <sz val="11"/>
        <color theme="1"/>
        <rFont val="Calibri"/>
        <family val="2"/>
        <scheme val="minor"/>
      </rPr>
      <t xml:space="preserve"> (2004) ‘Absence of Yersinia pestis-specific DNA in human teeth from five European excavations of putative plague victims’, </t>
    </r>
    <r>
      <rPr>
        <i/>
        <sz val="11"/>
        <color theme="1"/>
        <rFont val="Calibri"/>
        <family val="2"/>
        <scheme val="minor"/>
      </rPr>
      <t>Microbiology</t>
    </r>
    <r>
      <rPr>
        <sz val="11"/>
        <color theme="1"/>
        <rFont val="Calibri"/>
        <family val="2"/>
        <scheme val="minor"/>
      </rPr>
      <t>, 150(2), pp. 341–354. doi:10.1099/mic.0.26594-0.</t>
    </r>
  </si>
  <si>
    <t>Wiechmann, I. and Grupe, G. (2005) ‘Detection of Yersinia pestis DNA in two early medieval skeletal finds from Aschheim (Upper Bavaria, 6th century A.D.)’, American journal of physical anthropology, 126, pp. 48–55. doi:10.1002/ajpa.10276.</t>
  </si>
  <si>
    <t>Haensch, S. et al. (2010) ‘Distinct clones of Yersinia pestis caused the black death’, PLoS pathogens, 6(10), p. e1001134. doi:10.1371/journal.ppat.1001134.</t>
  </si>
  <si>
    <t>Schuenemann, V.J. et al. (2011) ‘Targeted enrichment of ancient pathogens yielding the pPCP1 plasmid of Yersinia pestis from victims of the Black Death’, Proceedings of the National Academy of Sciences, 108(38), pp. E746–E752. doi:10.1073/pnas.1105107108.</t>
  </si>
  <si>
    <t>Bos, K.I. et al. (2011) ‘A draft genome of Yersinia pestis from victims of the Black Death’, Nature, 480(7370), pp. 278–278. doi:10.1038/nature10675.</t>
  </si>
  <si>
    <r>
      <t xml:space="preserve">Bianucci, R. </t>
    </r>
    <r>
      <rPr>
        <i/>
        <sz val="11"/>
        <color theme="1"/>
        <rFont val="Calibri"/>
        <family val="2"/>
        <scheme val="minor"/>
      </rPr>
      <t>et al.</t>
    </r>
    <r>
      <rPr>
        <sz val="11"/>
        <color theme="1"/>
        <rFont val="Calibri"/>
        <family val="2"/>
        <scheme val="minor"/>
      </rPr>
      <t xml:space="preserve"> (2007) ‘[A rapid diagnostic test for plague detects Yersinia pestis F1 antigen in ancient human remains]’, </t>
    </r>
    <r>
      <rPr>
        <i/>
        <sz val="11"/>
        <color theme="1"/>
        <rFont val="Calibri"/>
        <family val="2"/>
        <scheme val="minor"/>
      </rPr>
      <t>Comptes rendus biologies</t>
    </r>
    <r>
      <rPr>
        <sz val="11"/>
        <color theme="1"/>
        <rFont val="Calibri"/>
        <family val="2"/>
        <scheme val="minor"/>
      </rPr>
      <t>, 330(10), pp. 747–754. doi:10.1016/j.crvi.2007.07.007.</t>
    </r>
  </si>
  <si>
    <t>Note</t>
  </si>
  <si>
    <t>No copy online</t>
  </si>
  <si>
    <r>
      <t xml:space="preserve">Voong, White and Prentice (2001) ‘Attempted PCR detection of Y. pestis-specific DNA from dental pulp of Black Death victims’, </t>
    </r>
    <r>
      <rPr>
        <i/>
        <sz val="11"/>
        <color theme="1"/>
        <rFont val="Calibri"/>
        <family val="2"/>
        <scheme val="minor"/>
      </rPr>
      <t>Congress on the Evolution and Paleoepidemiology</t>
    </r>
  </si>
  <si>
    <r>
      <t xml:space="preserve">Andrades Valtueña, A. </t>
    </r>
    <r>
      <rPr>
        <i/>
        <sz val="11"/>
        <color theme="1"/>
        <rFont val="Calibri"/>
        <family val="2"/>
        <scheme val="minor"/>
      </rPr>
      <t>et al.</t>
    </r>
    <r>
      <rPr>
        <sz val="11"/>
        <color theme="1"/>
        <rFont val="Calibri"/>
        <family val="2"/>
        <scheme val="minor"/>
      </rPr>
      <t xml:space="preserve"> (2017) ‘The Stone Age Plague and Its Persistence in Eurasia’, </t>
    </r>
    <r>
      <rPr>
        <i/>
        <sz val="11"/>
        <color theme="1"/>
        <rFont val="Calibri"/>
        <family val="2"/>
        <scheme val="minor"/>
      </rPr>
      <t>Current biology: CB</t>
    </r>
    <r>
      <rPr>
        <sz val="11"/>
        <color theme="1"/>
        <rFont val="Calibri"/>
        <family val="2"/>
        <scheme val="minor"/>
      </rPr>
      <t>, 27(23), pp. 3683–3691.e8. doi:10.1016/j.cub.2017.10.025.</t>
    </r>
  </si>
  <si>
    <r>
      <t xml:space="preserve">Rasmussen, S. </t>
    </r>
    <r>
      <rPr>
        <i/>
        <sz val="11"/>
        <color theme="1"/>
        <rFont val="Calibri"/>
        <family val="2"/>
        <scheme val="minor"/>
      </rPr>
      <t>et al.</t>
    </r>
    <r>
      <rPr>
        <sz val="11"/>
        <color theme="1"/>
        <rFont val="Calibri"/>
        <family val="2"/>
        <scheme val="minor"/>
      </rPr>
      <t xml:space="preserve"> (2015) ‘Early Divergent Strains of Yersinia pestis in Eurasia 5,000 Years Ago’, </t>
    </r>
    <r>
      <rPr>
        <i/>
        <sz val="11"/>
        <color theme="1"/>
        <rFont val="Calibri"/>
        <family val="2"/>
        <scheme val="minor"/>
      </rPr>
      <t>Cell</t>
    </r>
    <r>
      <rPr>
        <sz val="11"/>
        <color theme="1"/>
        <rFont val="Calibri"/>
        <family val="2"/>
        <scheme val="minor"/>
      </rPr>
      <t>, 163(3), pp. 571–582. doi:10.1016/j.cell.2015.10.009.</t>
    </r>
  </si>
  <si>
    <r>
      <t xml:space="preserve">Feldman, M. </t>
    </r>
    <r>
      <rPr>
        <i/>
        <sz val="11"/>
        <color theme="1"/>
        <rFont val="Calibri"/>
        <family val="2"/>
        <scheme val="minor"/>
      </rPr>
      <t>et al.</t>
    </r>
    <r>
      <rPr>
        <sz val="11"/>
        <color theme="1"/>
        <rFont val="Calibri"/>
        <family val="2"/>
        <scheme val="minor"/>
      </rPr>
      <t xml:space="preserve"> (2016) ‘A high-coverage Yersinia pestis Genome from a 6th-century Justinianic Plague Victim’, </t>
    </r>
    <r>
      <rPr>
        <i/>
        <sz val="11"/>
        <color theme="1"/>
        <rFont val="Calibri"/>
        <family val="2"/>
        <scheme val="minor"/>
      </rPr>
      <t>Molecular biology and evolution</t>
    </r>
    <r>
      <rPr>
        <sz val="11"/>
        <color theme="1"/>
        <rFont val="Calibri"/>
        <family val="2"/>
        <scheme val="minor"/>
      </rPr>
      <t xml:space="preserve"> [Preprint]. doi:10.1093/molbev/msw170.</t>
    </r>
  </si>
  <si>
    <r>
      <t xml:space="preserve">Spyrou, M.A. </t>
    </r>
    <r>
      <rPr>
        <i/>
        <sz val="11"/>
        <color theme="1"/>
        <rFont val="Calibri"/>
        <family val="2"/>
        <scheme val="minor"/>
      </rPr>
      <t>et al.</t>
    </r>
    <r>
      <rPr>
        <sz val="11"/>
        <color theme="1"/>
        <rFont val="Calibri"/>
        <family val="2"/>
        <scheme val="minor"/>
      </rPr>
      <t xml:space="preserve"> (2016) ‘Historical Y. pestis Genomes Reveal the European Black Death as the Source of Ancient and Modern Plague Pandemics’, </t>
    </r>
    <r>
      <rPr>
        <i/>
        <sz val="11"/>
        <color theme="1"/>
        <rFont val="Calibri"/>
        <family val="2"/>
        <scheme val="minor"/>
      </rPr>
      <t>Cell host &amp; microbe</t>
    </r>
    <r>
      <rPr>
        <sz val="11"/>
        <color theme="1"/>
        <rFont val="Calibri"/>
        <family val="2"/>
        <scheme val="minor"/>
      </rPr>
      <t>, 19(6), pp. 874–881. doi:10.1016/j.chom.2016.05.012.</t>
    </r>
  </si>
  <si>
    <r>
      <t xml:space="preserve">Bos, K.I. </t>
    </r>
    <r>
      <rPr>
        <i/>
        <sz val="11"/>
        <color theme="1"/>
        <rFont val="Calibri"/>
        <family val="2"/>
        <scheme val="minor"/>
      </rPr>
      <t>et al.</t>
    </r>
    <r>
      <rPr>
        <sz val="11"/>
        <color theme="1"/>
        <rFont val="Calibri"/>
        <family val="2"/>
        <scheme val="minor"/>
      </rPr>
      <t xml:space="preserve"> (2016) ‘Eighteenth century Yersinia pestis genomes reveal the long-term persistence of an historical plague focus’, </t>
    </r>
    <r>
      <rPr>
        <i/>
        <sz val="11"/>
        <color theme="1"/>
        <rFont val="Calibri"/>
        <family val="2"/>
        <scheme val="minor"/>
      </rPr>
      <t>eLife</t>
    </r>
    <r>
      <rPr>
        <sz val="11"/>
        <color theme="1"/>
        <rFont val="Calibri"/>
        <family val="2"/>
        <scheme val="minor"/>
      </rPr>
      <t>, 5. doi:10.7554/eLife.12994.</t>
    </r>
  </si>
  <si>
    <r>
      <t xml:space="preserve">Harbeck, M. </t>
    </r>
    <r>
      <rPr>
        <i/>
        <sz val="11"/>
        <color theme="1"/>
        <rFont val="Calibri"/>
        <family val="2"/>
        <scheme val="minor"/>
      </rPr>
      <t>et al.</t>
    </r>
    <r>
      <rPr>
        <sz val="11"/>
        <color theme="1"/>
        <rFont val="Calibri"/>
        <family val="2"/>
        <scheme val="minor"/>
      </rPr>
      <t xml:space="preserve"> (2013) ‘Yersinia pestis DNA from skeletal remains from the 6(th) century AD reveals insights into Justinianic Plague’, </t>
    </r>
    <r>
      <rPr>
        <i/>
        <sz val="11"/>
        <color theme="1"/>
        <rFont val="Calibri"/>
        <family val="2"/>
        <scheme val="minor"/>
      </rPr>
      <t>PLoS pathogens</t>
    </r>
    <r>
      <rPr>
        <sz val="11"/>
        <color theme="1"/>
        <rFont val="Calibri"/>
        <family val="2"/>
        <scheme val="minor"/>
      </rPr>
      <t>. Edited by N.J. Besansky, 9(5), p. e1003349. doi:10.1371/journal.ppat.1003349.</t>
    </r>
  </si>
  <si>
    <r>
      <t xml:space="preserve">Seifert, L. </t>
    </r>
    <r>
      <rPr>
        <i/>
        <sz val="11"/>
        <color theme="1"/>
        <rFont val="Calibri"/>
        <family val="2"/>
        <scheme val="minor"/>
      </rPr>
      <t>et al.</t>
    </r>
    <r>
      <rPr>
        <sz val="11"/>
        <color theme="1"/>
        <rFont val="Calibri"/>
        <family val="2"/>
        <scheme val="minor"/>
      </rPr>
      <t xml:space="preserve"> (2013) ‘Strategy for Sensitive and Specific Detection of Yersinia pestis in Skeletons of the Black Death Pandemic’, </t>
    </r>
    <r>
      <rPr>
        <i/>
        <sz val="11"/>
        <color theme="1"/>
        <rFont val="Calibri"/>
        <family val="2"/>
        <scheme val="minor"/>
      </rPr>
      <t>PloS one</t>
    </r>
    <r>
      <rPr>
        <sz val="11"/>
        <color theme="1"/>
        <rFont val="Calibri"/>
        <family val="2"/>
        <scheme val="minor"/>
      </rPr>
      <t>, 8. doi:10.1371/journal.pone.0075742.</t>
    </r>
  </si>
  <si>
    <r>
      <t xml:space="preserve">Wagner, D.M. </t>
    </r>
    <r>
      <rPr>
        <i/>
        <sz val="11"/>
        <color theme="1"/>
        <rFont val="Calibri"/>
        <family val="2"/>
        <scheme val="minor"/>
      </rPr>
      <t>et al.</t>
    </r>
    <r>
      <rPr>
        <sz val="11"/>
        <color theme="1"/>
        <rFont val="Calibri"/>
        <family val="2"/>
        <scheme val="minor"/>
      </rPr>
      <t xml:space="preserve"> (2014) ‘Yersinia pestis and the Plague of Justinian 541–543 AD: a genomic analysis’, </t>
    </r>
    <r>
      <rPr>
        <i/>
        <sz val="11"/>
        <color theme="1"/>
        <rFont val="Calibri"/>
        <family val="2"/>
        <scheme val="minor"/>
      </rPr>
      <t>The Lancet infectious diseases</t>
    </r>
    <r>
      <rPr>
        <sz val="11"/>
        <color theme="1"/>
        <rFont val="Calibri"/>
        <family val="2"/>
        <scheme val="minor"/>
      </rPr>
      <t>, 14(4), pp. 319–326. doi:10.1016/S1473-3099(13)70323-2.</t>
    </r>
  </si>
  <si>
    <r>
      <t xml:space="preserve">Drancourt, M. </t>
    </r>
    <r>
      <rPr>
        <i/>
        <sz val="11"/>
        <color theme="1"/>
        <rFont val="Calibri"/>
        <family val="2"/>
        <scheme val="minor"/>
      </rPr>
      <t>et al.</t>
    </r>
    <r>
      <rPr>
        <sz val="11"/>
        <color theme="1"/>
        <rFont val="Calibri"/>
        <family val="2"/>
        <scheme val="minor"/>
      </rPr>
      <t xml:space="preserve"> (2007) ‘Yersinia pestis Orientalis in remains of ancient plague patients’, </t>
    </r>
    <r>
      <rPr>
        <i/>
        <sz val="11"/>
        <color theme="1"/>
        <rFont val="Calibri"/>
        <family val="2"/>
        <scheme val="minor"/>
      </rPr>
      <t>Emerging infectious diseases</t>
    </r>
    <r>
      <rPr>
        <sz val="11"/>
        <color theme="1"/>
        <rFont val="Calibri"/>
        <family val="2"/>
        <scheme val="minor"/>
      </rPr>
      <t>, 13, pp. 332–333. doi:10.3201/eid1302.060197.</t>
    </r>
  </si>
  <si>
    <r>
      <t xml:space="preserve">Tran, T.-N.-N., Raoult, D. and Drancourt, M. (2011) ‘Yersinia pestis DNA sequences in late medieval skeletal finds, Bavaria’, </t>
    </r>
    <r>
      <rPr>
        <i/>
        <sz val="11"/>
        <color theme="1"/>
        <rFont val="Calibri"/>
        <family val="2"/>
        <scheme val="minor"/>
      </rPr>
      <t>Emerging infectious diseases</t>
    </r>
    <r>
      <rPr>
        <sz val="11"/>
        <color theme="1"/>
        <rFont val="Calibri"/>
        <family val="2"/>
        <scheme val="minor"/>
      </rPr>
      <t>. Centers for Disease Control and Prevention (CDC), pp. 955–7; author reply 957. doi:10.3201/eid1705.101777.</t>
    </r>
  </si>
  <si>
    <r>
      <t xml:space="preserve">Wiechmann, I., Harbeck, M. and Grupe, G. (2010) ‘Yersinia pestis DNA sequences in late medieval skeletal finds, Bavaria’, </t>
    </r>
    <r>
      <rPr>
        <i/>
        <sz val="11"/>
        <color theme="1"/>
        <rFont val="Calibri"/>
        <family val="2"/>
        <scheme val="minor"/>
      </rPr>
      <t>Emerging infectious diseases</t>
    </r>
    <r>
      <rPr>
        <sz val="11"/>
        <color theme="1"/>
        <rFont val="Calibri"/>
        <family val="2"/>
        <scheme val="minor"/>
      </rPr>
      <t>, 16(11), pp. 1806–1807. doi:10.3201/eid1611.100598.</t>
    </r>
  </si>
  <si>
    <t>In green those publications whose references I checked for other aDNA plague publications</t>
  </si>
  <si>
    <r>
      <t xml:space="preserve">Garrelt and Wiechmann 2003. Christina Garrelt and Ingrid Wiechmann, “Detection of </t>
    </r>
    <r>
      <rPr>
        <i/>
        <sz val="11"/>
        <color rgb="FF000000"/>
        <rFont val="Calibri"/>
        <family val="2"/>
        <scheme val="minor"/>
      </rPr>
      <t>Yersinia pestis</t>
    </r>
    <r>
      <rPr>
        <sz val="11"/>
        <color rgb="FF000000"/>
        <rFont val="Calibri"/>
        <family val="2"/>
        <scheme val="minor"/>
      </rPr>
      <t xml:space="preserve"> DNA in Early and Late Medieval Bavarian Burials,” in: </t>
    </r>
    <r>
      <rPr>
        <i/>
        <sz val="11"/>
        <color rgb="FF000000"/>
        <rFont val="Calibri"/>
        <family val="2"/>
        <scheme val="minor"/>
      </rPr>
      <t>Decyphering Ancient Bones: The Research Potential of Bioarchaeological Collections</t>
    </r>
    <r>
      <rPr>
        <sz val="11"/>
        <color rgb="FF000000"/>
        <rFont val="Calibri"/>
        <family val="2"/>
        <scheme val="minor"/>
      </rPr>
      <t>, ed. Gisela Grupe and Joris Peters, Documenta archaeobiologica, i (Rahden: Marie Leidorf, 2003), pp. 247–54.</t>
    </r>
  </si>
  <si>
    <r>
      <t xml:space="preserve">Seifert, L. </t>
    </r>
    <r>
      <rPr>
        <i/>
        <sz val="11"/>
        <color theme="1"/>
        <rFont val="Calibri"/>
        <family val="2"/>
        <scheme val="minor"/>
      </rPr>
      <t>et al.</t>
    </r>
    <r>
      <rPr>
        <sz val="11"/>
        <color theme="1"/>
        <rFont val="Calibri"/>
        <family val="2"/>
        <scheme val="minor"/>
      </rPr>
      <t xml:space="preserve"> (2016) ‘Genotyping Yersinia pestis in Historical Plague: Evidence for Long-Term Persistence of Y. pestis in Europe from the 14th to the 17th Century’, </t>
    </r>
    <r>
      <rPr>
        <i/>
        <sz val="11"/>
        <color theme="1"/>
        <rFont val="Calibri"/>
        <family val="2"/>
        <scheme val="minor"/>
      </rPr>
      <t>PloS one</t>
    </r>
    <r>
      <rPr>
        <sz val="11"/>
        <color theme="1"/>
        <rFont val="Calibri"/>
        <family val="2"/>
        <scheme val="minor"/>
      </rPr>
      <t>, 11(1), p. e0145194. doi:10.1371/journal.pone.0145194.</t>
    </r>
  </si>
  <si>
    <r>
      <t xml:space="preserve">Damgaard, P. de B. </t>
    </r>
    <r>
      <rPr>
        <i/>
        <sz val="11"/>
        <color theme="1"/>
        <rFont val="Calibri"/>
        <family val="2"/>
        <scheme val="minor"/>
      </rPr>
      <t>et al.</t>
    </r>
    <r>
      <rPr>
        <sz val="11"/>
        <color theme="1"/>
        <rFont val="Calibri"/>
        <family val="2"/>
        <scheme val="minor"/>
      </rPr>
      <t xml:space="preserve"> (2018) ‘137 ancient human genomes from across the Eurasian steppes’, </t>
    </r>
    <r>
      <rPr>
        <i/>
        <sz val="11"/>
        <color theme="1"/>
        <rFont val="Calibri"/>
        <family val="2"/>
        <scheme val="minor"/>
      </rPr>
      <t>Nature</t>
    </r>
    <r>
      <rPr>
        <sz val="11"/>
        <color theme="1"/>
        <rFont val="Calibri"/>
        <family val="2"/>
        <scheme val="minor"/>
      </rPr>
      <t xml:space="preserve"> [Preprint]. doi:10.1038/s41586-018-0094-2.</t>
    </r>
  </si>
  <si>
    <t>Period</t>
  </si>
  <si>
    <t>16th-18th century</t>
  </si>
  <si>
    <t>14th century</t>
  </si>
  <si>
    <t>11th, 14th,17th,19th century</t>
  </si>
  <si>
    <t>6th century</t>
  </si>
  <si>
    <t>14th-17th century</t>
  </si>
  <si>
    <t>18th century</t>
  </si>
  <si>
    <r>
      <t xml:space="preserve">Andrades Valtueña, A. </t>
    </r>
    <r>
      <rPr>
        <i/>
        <sz val="11"/>
        <color theme="1"/>
        <rFont val="Calibri"/>
        <family val="2"/>
        <scheme val="minor"/>
      </rPr>
      <t>et al.</t>
    </r>
    <r>
      <rPr>
        <sz val="11"/>
        <color theme="1"/>
        <rFont val="Calibri"/>
        <family val="2"/>
        <scheme val="minor"/>
      </rPr>
      <t xml:space="preserve"> (2022) ‘Stone Age Yersinia pestis genomes shed light on the early evolution, diversity, and ecology of plague’, </t>
    </r>
    <r>
      <rPr>
        <i/>
        <sz val="11"/>
        <color theme="1"/>
        <rFont val="Calibri"/>
        <family val="2"/>
        <scheme val="minor"/>
      </rPr>
      <t>Proceedings of the National Academy of Sciences of the United States of America</t>
    </r>
    <r>
      <rPr>
        <sz val="11"/>
        <color theme="1"/>
        <rFont val="Calibri"/>
        <family val="2"/>
        <scheme val="minor"/>
      </rPr>
      <t>, 119(17), p. e2116722119. doi:10.1073/pnas.2116722119.</t>
    </r>
  </si>
  <si>
    <r>
      <t xml:space="preserve">Spyrou, M.A. </t>
    </r>
    <r>
      <rPr>
        <i/>
        <sz val="11"/>
        <color theme="1"/>
        <rFont val="Calibri"/>
        <family val="2"/>
        <scheme val="minor"/>
      </rPr>
      <t>et al.</t>
    </r>
    <r>
      <rPr>
        <sz val="11"/>
        <color theme="1"/>
        <rFont val="Calibri"/>
        <family val="2"/>
        <scheme val="minor"/>
      </rPr>
      <t xml:space="preserve"> (2019) ‘Phylogeography of the second plague pandemic revealed through analysis of historical Yersinia pestis genomes’, </t>
    </r>
    <r>
      <rPr>
        <i/>
        <sz val="11"/>
        <color theme="1"/>
        <rFont val="Calibri"/>
        <family val="2"/>
        <scheme val="minor"/>
      </rPr>
      <t>Nature communications</t>
    </r>
    <r>
      <rPr>
        <sz val="11"/>
        <color theme="1"/>
        <rFont val="Calibri"/>
        <family val="2"/>
        <scheme val="minor"/>
      </rPr>
      <t>, 10(1), p. 4470. doi:10.1038/s41467-019-12154-0.</t>
    </r>
  </si>
  <si>
    <r>
      <t xml:space="preserve">Keller, M. </t>
    </r>
    <r>
      <rPr>
        <i/>
        <sz val="11"/>
        <color theme="1"/>
        <rFont val="Calibri"/>
        <family val="2"/>
        <scheme val="minor"/>
      </rPr>
      <t>et al.</t>
    </r>
    <r>
      <rPr>
        <sz val="11"/>
        <color theme="1"/>
        <rFont val="Calibri"/>
        <family val="2"/>
        <scheme val="minor"/>
      </rPr>
      <t xml:space="preserve"> (2019) ‘Ancient Yersinia pestis genomes from across Western Europe reveal early diversification during the First Pandemic (541-750)’, </t>
    </r>
    <r>
      <rPr>
        <i/>
        <sz val="11"/>
        <color theme="1"/>
        <rFont val="Calibri"/>
        <family val="2"/>
        <scheme val="minor"/>
      </rPr>
      <t>Proceedings of the National Academy of Sciences of the United States of America</t>
    </r>
    <r>
      <rPr>
        <sz val="11"/>
        <color theme="1"/>
        <rFont val="Calibri"/>
        <family val="2"/>
        <scheme val="minor"/>
      </rPr>
      <t>, 116(25), pp. 12363–12372. doi:10.1073/pnas.1820447116.</t>
    </r>
  </si>
  <si>
    <r>
      <t xml:space="preserve">Spyrou, M.A. </t>
    </r>
    <r>
      <rPr>
        <i/>
        <sz val="11"/>
        <color theme="1"/>
        <rFont val="Calibri"/>
        <family val="2"/>
        <scheme val="minor"/>
      </rPr>
      <t>et al.</t>
    </r>
    <r>
      <rPr>
        <sz val="11"/>
        <color theme="1"/>
        <rFont val="Calibri"/>
        <family val="2"/>
        <scheme val="minor"/>
      </rPr>
      <t xml:space="preserve"> (2018) ‘Analysis of 3800-year-old Yersinia pestis genomes suggests Bronze Age origin for bubonic plague’, </t>
    </r>
    <r>
      <rPr>
        <i/>
        <sz val="11"/>
        <color theme="1"/>
        <rFont val="Calibri"/>
        <family val="2"/>
        <scheme val="minor"/>
      </rPr>
      <t>Nature communications</t>
    </r>
    <r>
      <rPr>
        <sz val="11"/>
        <color theme="1"/>
        <rFont val="Calibri"/>
        <family val="2"/>
        <scheme val="minor"/>
      </rPr>
      <t>, 9(1), p. 2234. doi:10.1038/s41467-018-04550-9.</t>
    </r>
  </si>
  <si>
    <t>29th BC - 9th BC century</t>
  </si>
  <si>
    <t>2nd-6th century</t>
  </si>
  <si>
    <t>5th-7th century</t>
  </si>
  <si>
    <t>13th-17th century</t>
  </si>
  <si>
    <t>5th-7th, 14th-18th century</t>
  </si>
  <si>
    <t>13th-15th century</t>
  </si>
  <si>
    <t>5th-9th, 12th-14th, 18th century</t>
  </si>
  <si>
    <t>5th-6th, 12-14th century</t>
  </si>
  <si>
    <t>?</t>
  </si>
  <si>
    <t>29th BC- 2nd CE century</t>
  </si>
  <si>
    <t>18th BC century</t>
  </si>
  <si>
    <t>12th-18th century</t>
  </si>
  <si>
    <r>
      <t xml:space="preserve">Namouchi, A. </t>
    </r>
    <r>
      <rPr>
        <i/>
        <sz val="11"/>
        <color theme="1"/>
        <rFont val="Calibri"/>
        <family val="2"/>
        <scheme val="minor"/>
      </rPr>
      <t>et al.</t>
    </r>
    <r>
      <rPr>
        <sz val="11"/>
        <color theme="1"/>
        <rFont val="Calibri"/>
        <family val="2"/>
        <scheme val="minor"/>
      </rPr>
      <t xml:space="preserve"> (2018) ‘Integrative approach using Yersinia pestis genomes to revisit the historical landscape of plague during the Medieval Period’, </t>
    </r>
    <r>
      <rPr>
        <i/>
        <sz val="11"/>
        <color theme="1"/>
        <rFont val="Calibri"/>
        <family val="2"/>
        <scheme val="minor"/>
      </rPr>
      <t>Proceedings of the National Academy of Sciences of the United States of America</t>
    </r>
    <r>
      <rPr>
        <sz val="11"/>
        <color theme="1"/>
        <rFont val="Calibri"/>
        <family val="2"/>
        <scheme val="minor"/>
      </rPr>
      <t>, 115(50), pp. E11790–E11797. doi:10.1073/pnas.1812865115.</t>
    </r>
  </si>
  <si>
    <t>5th-8th century</t>
  </si>
  <si>
    <r>
      <t xml:space="preserve">Rascovan, N. </t>
    </r>
    <r>
      <rPr>
        <i/>
        <sz val="11"/>
        <color theme="1"/>
        <rFont val="Calibri"/>
        <family val="2"/>
        <scheme val="minor"/>
      </rPr>
      <t>et al.</t>
    </r>
    <r>
      <rPr>
        <sz val="11"/>
        <color theme="1"/>
        <rFont val="Calibri"/>
        <family val="2"/>
        <scheme val="minor"/>
      </rPr>
      <t xml:space="preserve"> (2019) ‘Emergence and Spread of Basal Lineages of Yersinia pestis during the Neolithic Decline’, </t>
    </r>
    <r>
      <rPr>
        <i/>
        <sz val="11"/>
        <color theme="1"/>
        <rFont val="Calibri"/>
        <family val="2"/>
        <scheme val="minor"/>
      </rPr>
      <t>Cell</t>
    </r>
    <r>
      <rPr>
        <sz val="11"/>
        <color theme="1"/>
        <rFont val="Calibri"/>
        <family val="2"/>
        <scheme val="minor"/>
      </rPr>
      <t>, 176(1-2), pp. 295–305.e10. doi:10.1016/j.cell.2018.11.005.</t>
    </r>
  </si>
  <si>
    <t>31th BC-30th BC century</t>
  </si>
  <si>
    <t>31th BC - 6th BC century</t>
  </si>
  <si>
    <r>
      <t xml:space="preserve">Guellil, M. </t>
    </r>
    <r>
      <rPr>
        <i/>
        <sz val="11"/>
        <color theme="1"/>
        <rFont val="Calibri"/>
        <family val="2"/>
        <scheme val="minor"/>
      </rPr>
      <t>et al.</t>
    </r>
    <r>
      <rPr>
        <sz val="11"/>
        <color theme="1"/>
        <rFont val="Calibri"/>
        <family val="2"/>
        <scheme val="minor"/>
      </rPr>
      <t xml:space="preserve"> (2020) ‘A genomic and historical synthesis of plague in 18th century Eurasia’, </t>
    </r>
    <r>
      <rPr>
        <i/>
        <sz val="11"/>
        <color theme="1"/>
        <rFont val="Calibri"/>
        <family val="2"/>
        <scheme val="minor"/>
      </rPr>
      <t>Proceedings of the National Academy of Sciences of the United States of America</t>
    </r>
    <r>
      <rPr>
        <sz val="11"/>
        <color theme="1"/>
        <rFont val="Calibri"/>
        <family val="2"/>
        <scheme val="minor"/>
      </rPr>
      <t>, 117(45), pp. 28328–28335. doi:10.1073/pnas.2009677117.</t>
    </r>
  </si>
  <si>
    <t>preprint</t>
  </si>
  <si>
    <r>
      <t xml:space="preserve">Susat, J. </t>
    </r>
    <r>
      <rPr>
        <i/>
        <sz val="11"/>
        <color theme="1"/>
        <rFont val="Calibri"/>
        <family val="2"/>
        <scheme val="minor"/>
      </rPr>
      <t>et al.</t>
    </r>
    <r>
      <rPr>
        <sz val="11"/>
        <color theme="1"/>
        <rFont val="Calibri"/>
        <family val="2"/>
        <scheme val="minor"/>
      </rPr>
      <t xml:space="preserve"> (2021) ‘A 5,000-year-old hunter-gatherer already plagued by Yersinia pestis’, </t>
    </r>
    <r>
      <rPr>
        <i/>
        <sz val="11"/>
        <color theme="1"/>
        <rFont val="Calibri"/>
        <family val="2"/>
        <scheme val="minor"/>
      </rPr>
      <t>Cell reports</t>
    </r>
    <r>
      <rPr>
        <sz val="11"/>
        <color theme="1"/>
        <rFont val="Calibri"/>
        <family val="2"/>
        <scheme val="minor"/>
      </rPr>
      <t>, 35(13). doi:10.1016/j.celrep.2021.109278.</t>
    </r>
  </si>
  <si>
    <r>
      <t xml:space="preserve">Immel, A. </t>
    </r>
    <r>
      <rPr>
        <i/>
        <sz val="11"/>
        <color theme="1"/>
        <rFont val="Calibri"/>
        <family val="2"/>
        <scheme val="minor"/>
      </rPr>
      <t>et al.</t>
    </r>
    <r>
      <rPr>
        <sz val="11"/>
        <color theme="1"/>
        <rFont val="Calibri"/>
        <family val="2"/>
        <scheme val="minor"/>
      </rPr>
      <t xml:space="preserve"> (2021) ‘Analysis of Genomic DNA from Medieval Plague Victims Suggests Long-Term Effect of Yersinia pestis on Human Immunity Genes’, </t>
    </r>
    <r>
      <rPr>
        <i/>
        <sz val="11"/>
        <color theme="1"/>
        <rFont val="Calibri"/>
        <family val="2"/>
        <scheme val="minor"/>
      </rPr>
      <t>Molecular biology and evolution</t>
    </r>
    <r>
      <rPr>
        <sz val="11"/>
        <color theme="1"/>
        <rFont val="Calibri"/>
        <family val="2"/>
        <scheme val="minor"/>
      </rPr>
      <t>, 38(10), pp. 4059–4076. doi:10.1093/molbev/msab147.</t>
    </r>
  </si>
  <si>
    <r>
      <t xml:space="preserve">Guellil, M. </t>
    </r>
    <r>
      <rPr>
        <i/>
        <sz val="11"/>
        <color theme="1"/>
        <rFont val="Calibri"/>
        <family val="2"/>
        <scheme val="minor"/>
      </rPr>
      <t>et al.</t>
    </r>
    <r>
      <rPr>
        <sz val="11"/>
        <color theme="1"/>
        <rFont val="Calibri"/>
        <family val="2"/>
        <scheme val="minor"/>
      </rPr>
      <t xml:space="preserve"> (2021) ‘Bioarchaeological insights into the last plague of Imola (1630-1632)’, </t>
    </r>
    <r>
      <rPr>
        <i/>
        <sz val="11"/>
        <color theme="1"/>
        <rFont val="Calibri"/>
        <family val="2"/>
        <scheme val="minor"/>
      </rPr>
      <t>Scientific reports</t>
    </r>
    <r>
      <rPr>
        <sz val="11"/>
        <color theme="1"/>
        <rFont val="Calibri"/>
        <family val="2"/>
        <scheme val="minor"/>
      </rPr>
      <t>, 11(1), p. 22253. doi:10.1038/s41598-021-98214-2.</t>
    </r>
  </si>
  <si>
    <r>
      <t xml:space="preserve">Giffin, K. </t>
    </r>
    <r>
      <rPr>
        <i/>
        <sz val="11"/>
        <color theme="1"/>
        <rFont val="Calibri"/>
        <family val="2"/>
        <scheme val="minor"/>
      </rPr>
      <t>et al.</t>
    </r>
    <r>
      <rPr>
        <sz val="11"/>
        <color theme="1"/>
        <rFont val="Calibri"/>
        <family val="2"/>
        <scheme val="minor"/>
      </rPr>
      <t xml:space="preserve"> (2020) ‘A treponemal genome from an historic plague victim supports a recent emergence of yaws and its presence in 15th century Europe’, </t>
    </r>
    <r>
      <rPr>
        <i/>
        <sz val="11"/>
        <color theme="1"/>
        <rFont val="Calibri"/>
        <family val="2"/>
        <scheme val="minor"/>
      </rPr>
      <t>Scientific reports</t>
    </r>
    <r>
      <rPr>
        <sz val="11"/>
        <color theme="1"/>
        <rFont val="Calibri"/>
        <family val="2"/>
        <scheme val="minor"/>
      </rPr>
      <t>, 10(1), p. 9499. doi:10.1038/s41598-020-66012-x.</t>
    </r>
  </si>
  <si>
    <t>34th BC - 31th BC century</t>
  </si>
  <si>
    <r>
      <t xml:space="preserve">Seguin-Orlando, A. </t>
    </r>
    <r>
      <rPr>
        <i/>
        <sz val="11"/>
        <color theme="1"/>
        <rFont val="Calibri"/>
        <family val="2"/>
        <scheme val="minor"/>
      </rPr>
      <t>et al.</t>
    </r>
    <r>
      <rPr>
        <sz val="11"/>
        <color theme="1"/>
        <rFont val="Calibri"/>
        <family val="2"/>
        <scheme val="minor"/>
      </rPr>
      <t xml:space="preserve"> (2021) ‘No particular genomic features underpin the dramatic economic consequences of 17th century plague epidemics in Italy’, </t>
    </r>
    <r>
      <rPr>
        <i/>
        <sz val="11"/>
        <color theme="1"/>
        <rFont val="Calibri"/>
        <family val="2"/>
        <scheme val="minor"/>
      </rPr>
      <t>iScience</t>
    </r>
    <r>
      <rPr>
        <sz val="11"/>
        <color theme="1"/>
        <rFont val="Calibri"/>
        <family val="2"/>
        <scheme val="minor"/>
      </rPr>
      <t>, 24(4), p. 102383. doi:10.1016/j.isci.2021.102383.</t>
    </r>
  </si>
  <si>
    <r>
      <t xml:space="preserve">Morozova, I. </t>
    </r>
    <r>
      <rPr>
        <i/>
        <sz val="11"/>
        <color theme="1"/>
        <rFont val="Calibri"/>
        <family val="2"/>
        <scheme val="minor"/>
      </rPr>
      <t>et al.</t>
    </r>
    <r>
      <rPr>
        <sz val="11"/>
        <color theme="1"/>
        <rFont val="Calibri"/>
        <family val="2"/>
        <scheme val="minor"/>
      </rPr>
      <t xml:space="preserve"> (2020) ‘New ancient Eastern European Yersinia pestis genomes illuminate the dispersal of plague in Europe’, </t>
    </r>
    <r>
      <rPr>
        <i/>
        <sz val="11"/>
        <color theme="1"/>
        <rFont val="Calibri"/>
        <family val="2"/>
        <scheme val="minor"/>
      </rPr>
      <t>Philosophical transactions of the Royal Society of London. Series B, Biological sciences</t>
    </r>
    <r>
      <rPr>
        <sz val="11"/>
        <color theme="1"/>
        <rFont val="Calibri"/>
        <family val="2"/>
        <scheme val="minor"/>
      </rPr>
      <t>, 375(1812), p. 20190569. doi:10.1098/rstb.2019.0569.</t>
    </r>
  </si>
  <si>
    <r>
      <t xml:space="preserve">Margaryan, A. </t>
    </r>
    <r>
      <rPr>
        <i/>
        <sz val="11"/>
        <color theme="1"/>
        <rFont val="Calibri"/>
        <family val="2"/>
        <scheme val="minor"/>
      </rPr>
      <t>et al.</t>
    </r>
    <r>
      <rPr>
        <sz val="11"/>
        <color theme="1"/>
        <rFont val="Calibri"/>
        <family val="2"/>
        <scheme val="minor"/>
      </rPr>
      <t xml:space="preserve"> (2018) ‘Ancient pathogen DNA in human teeth and petrous bones’, </t>
    </r>
    <r>
      <rPr>
        <i/>
        <sz val="11"/>
        <color theme="1"/>
        <rFont val="Calibri"/>
        <family val="2"/>
        <scheme val="minor"/>
      </rPr>
      <t>Ecology and evolution</t>
    </r>
    <r>
      <rPr>
        <sz val="11"/>
        <color theme="1"/>
        <rFont val="Calibri"/>
        <family val="2"/>
        <scheme val="minor"/>
      </rPr>
      <t>, 8(6), pp. 3534–3542. doi:10.1002/ece3.3924.</t>
    </r>
  </si>
  <si>
    <t>17th century</t>
  </si>
  <si>
    <t>16th century</t>
  </si>
  <si>
    <t>15th-17th century</t>
  </si>
  <si>
    <r>
      <t xml:space="preserve">Devault, A.M. </t>
    </r>
    <r>
      <rPr>
        <i/>
        <sz val="11"/>
        <color theme="1"/>
        <rFont val="Calibri"/>
        <family val="2"/>
        <scheme val="minor"/>
      </rPr>
      <t>et al.</t>
    </r>
    <r>
      <rPr>
        <sz val="11"/>
        <color theme="1"/>
        <rFont val="Calibri"/>
        <family val="2"/>
        <scheme val="minor"/>
      </rPr>
      <t xml:space="preserve"> (2014) ‘Ancient pathogen DNA in archaeological samples detected with a Microbial Detection Array’, </t>
    </r>
    <r>
      <rPr>
        <i/>
        <sz val="11"/>
        <color theme="1"/>
        <rFont val="Calibri"/>
        <family val="2"/>
        <scheme val="minor"/>
      </rPr>
      <t>Scientific reports</t>
    </r>
    <r>
      <rPr>
        <sz val="11"/>
        <color theme="1"/>
        <rFont val="Calibri"/>
        <family val="2"/>
        <scheme val="minor"/>
      </rPr>
      <t>, 4, p. 4245. doi:10.1038/srep04245.</t>
    </r>
  </si>
  <si>
    <r>
      <t xml:space="preserve">Cessford, C. </t>
    </r>
    <r>
      <rPr>
        <i/>
        <sz val="11"/>
        <color theme="1"/>
        <rFont val="Calibri"/>
        <family val="2"/>
        <scheme val="minor"/>
      </rPr>
      <t>et al.</t>
    </r>
    <r>
      <rPr>
        <sz val="11"/>
        <color theme="1"/>
        <rFont val="Calibri"/>
        <family val="2"/>
        <scheme val="minor"/>
      </rPr>
      <t xml:space="preserve"> (2021) ‘Beyond plague pits: Using genetics to identify responses to plague in medieval Cambridgeshire’, </t>
    </r>
    <r>
      <rPr>
        <i/>
        <sz val="11"/>
        <color theme="1"/>
        <rFont val="Calibri"/>
        <family val="2"/>
        <scheme val="minor"/>
      </rPr>
      <t>European journal of archaeology</t>
    </r>
    <r>
      <rPr>
        <sz val="11"/>
        <color theme="1"/>
        <rFont val="Calibri"/>
        <family val="2"/>
        <scheme val="minor"/>
      </rPr>
      <t>, 24(4), pp. 496–518. doi:10.1017/eaa.2021.19.</t>
    </r>
  </si>
  <si>
    <t>14th-16th century</t>
  </si>
  <si>
    <r>
      <t xml:space="preserve">Spyrou, M.A. </t>
    </r>
    <r>
      <rPr>
        <i/>
        <sz val="11"/>
        <color theme="1"/>
        <rFont val="Calibri"/>
        <family val="2"/>
        <scheme val="minor"/>
      </rPr>
      <t>et al.</t>
    </r>
    <r>
      <rPr>
        <sz val="11"/>
        <color theme="1"/>
        <rFont val="Calibri"/>
        <family val="2"/>
        <scheme val="minor"/>
      </rPr>
      <t xml:space="preserve"> (2022) ‘The source of the Black Death in fourteenth-century central Eurasia’, </t>
    </r>
    <r>
      <rPr>
        <i/>
        <sz val="11"/>
        <color theme="1"/>
        <rFont val="Calibri"/>
        <family val="2"/>
        <scheme val="minor"/>
      </rPr>
      <t>Nature</t>
    </r>
    <r>
      <rPr>
        <sz val="11"/>
        <color theme="1"/>
        <rFont val="Calibri"/>
        <family val="2"/>
        <scheme val="minor"/>
      </rPr>
      <t>, 606(7915), pp. 718–724. doi:10.1038/s41586-022-04800-3.</t>
    </r>
  </si>
  <si>
    <t>bronze age, iron age</t>
  </si>
  <si>
    <t>2909 BC - 885 BC</t>
  </si>
  <si>
    <t>Eurasia</t>
  </si>
  <si>
    <t>prevalence</t>
  </si>
  <si>
    <t>See Allentoft, M.E. et al. (2015) ‘Population genomics of Bronze Age Eurasia’, Nature, 522(7555), pp. 167–172. doi:10.1038/nature14507. for background of the samples</t>
  </si>
  <si>
    <t>Europe</t>
  </si>
  <si>
    <t>2884 BC - 1883 BC</t>
  </si>
  <si>
    <t>Year of positives</t>
  </si>
  <si>
    <t>180 CE, 6th-9th century</t>
  </si>
  <si>
    <t>Tien Shan, North Ossetia</t>
  </si>
  <si>
    <t>4! Potentially positive individuals</t>
  </si>
  <si>
    <t>Mikhaylovka II tombs, Samara region</t>
  </si>
  <si>
    <t>1918 BC - 1754 BC</t>
  </si>
  <si>
    <t>3090 BC - 2889 BC</t>
  </si>
  <si>
    <t>quite short period of time and large number of bodies. See for original sequencing Skoglund, P. et al. (2012) ‘Origins and genetic legacy of Neolithic farmers and hunter-gatherers in Europe’, Science, 336(6080), pp. 466–469. doi:10.1126/science.1216304.
&amp; Skoglund, P. et al. (2014) ‘Genomic diversity and admixture differs for Stone-Age Scandinavian foragers and farmers’, Science, 344(6185), pp. 747–750. doi:10.1126/science.1253448.</t>
  </si>
  <si>
    <t>Megalithic burial structure in Gökhem, Sweden</t>
  </si>
  <si>
    <t>4 single graves</t>
  </si>
  <si>
    <t>3350 BC - 3100 BC</t>
  </si>
  <si>
    <t>3050 BC - 550 BC</t>
  </si>
  <si>
    <r>
      <t xml:space="preserve">Yu, H. </t>
    </r>
    <r>
      <rPr>
        <i/>
        <sz val="11"/>
        <color theme="1"/>
        <rFont val="Calibri"/>
        <family val="2"/>
        <scheme val="minor"/>
      </rPr>
      <t>et al.</t>
    </r>
    <r>
      <rPr>
        <sz val="11"/>
        <color theme="1"/>
        <rFont val="Calibri"/>
        <family val="2"/>
        <scheme val="minor"/>
      </rPr>
      <t xml:space="preserve"> (2020) ‘Paleolithic to Bronze Age Siberians Reveal Connections with First Americans and across Eurasia’, </t>
    </r>
    <r>
      <rPr>
        <i/>
        <sz val="11"/>
        <color theme="1"/>
        <rFont val="Calibri"/>
        <family val="2"/>
        <scheme val="minor"/>
      </rPr>
      <t>Cell</t>
    </r>
    <r>
      <rPr>
        <sz val="11"/>
        <color theme="1"/>
        <rFont val="Calibri"/>
        <family val="2"/>
        <scheme val="minor"/>
      </rPr>
      <t>, 0(0). doi:10.1016/j.cell.2020.04.037.</t>
    </r>
  </si>
  <si>
    <t>12100 BC - 1620 BC</t>
  </si>
  <si>
    <t>121th BC - 17th BC century</t>
  </si>
  <si>
    <t>north of Mongolia</t>
  </si>
  <si>
    <t>ununsual mass burial</t>
  </si>
  <si>
    <t>2200 BC - 2000 BC</t>
  </si>
  <si>
    <t>1629-1630 CE plague pandemic (Signoli et al., 2003a)</t>
  </si>
  <si>
    <t>1629-1630 CE</t>
  </si>
  <si>
    <t>Lariey-Puy-Saint-Pierre, France</t>
  </si>
  <si>
    <t>Ellwangen, Germany</t>
  </si>
  <si>
    <t>sample size</t>
  </si>
  <si>
    <t>excluded: resampled known positives and historical negatives</t>
  </si>
  <si>
    <t>3 mass graves with confirmed plague in them in the 16th century. Shotgun sequencing</t>
  </si>
  <si>
    <r>
      <t xml:space="preserve">Neumann, G.U. </t>
    </r>
    <r>
      <rPr>
        <i/>
        <sz val="11"/>
        <color theme="1"/>
        <rFont val="Calibri"/>
        <family val="2"/>
        <scheme val="minor"/>
      </rPr>
      <t>et al.</t>
    </r>
    <r>
      <rPr>
        <sz val="11"/>
        <color theme="1"/>
        <rFont val="Calibri"/>
        <family val="2"/>
        <scheme val="minor"/>
      </rPr>
      <t xml:space="preserve"> (2022) ‘Ancient Yersinia pestis and Salmonella enterica genomes from Bronze Age Crete’, </t>
    </r>
    <r>
      <rPr>
        <i/>
        <sz val="11"/>
        <color theme="1"/>
        <rFont val="Calibri"/>
        <family val="2"/>
        <scheme val="minor"/>
      </rPr>
      <t>Current biology: CB</t>
    </r>
    <r>
      <rPr>
        <sz val="11"/>
        <color theme="1"/>
        <rFont val="Calibri"/>
        <family val="2"/>
        <scheme val="minor"/>
      </rPr>
      <t xml:space="preserve"> [Preprint]. doi:10.1016/j.cub.2022.06.094.</t>
    </r>
  </si>
  <si>
    <t>68 teeth from at least 32 individuals</t>
  </si>
  <si>
    <t>2036 BC - 1909 BC</t>
  </si>
  <si>
    <t>Eaton, K. et al. (2023) ‘Emergence, continuity, and evolution of Yersinia pestis throughout medieval and early modern Denmark’, Current biology: CB [Preprint]. Available at: https://doi.org/10.1016/j.cub.2023.01.064.</t>
  </si>
  <si>
    <t>Faldborg</t>
  </si>
  <si>
    <t>Place</t>
  </si>
  <si>
    <t>positive</t>
  </si>
  <si>
    <t>samplesize</t>
  </si>
  <si>
    <t>time-low</t>
  </si>
  <si>
    <t>time-high</t>
  </si>
  <si>
    <t>Sct. Michael</t>
  </si>
  <si>
    <t>Sct. Drotten</t>
  </si>
  <si>
    <t>Sct. Mathias</t>
  </si>
  <si>
    <t>Nordby</t>
  </si>
  <si>
    <t>Tirup</t>
  </si>
  <si>
    <t>Sejet</t>
  </si>
  <si>
    <t>Klosterkirken</t>
  </si>
  <si>
    <t>Ole Wormsgaden</t>
  </si>
  <si>
    <t>Hågerup</t>
  </si>
  <si>
    <t>notes</t>
  </si>
  <si>
    <t xml:space="preserve">Refshale </t>
  </si>
  <si>
    <t>percentage</t>
  </si>
  <si>
    <t>Alladorf</t>
  </si>
  <si>
    <t>Dirlewang</t>
  </si>
  <si>
    <t>Dittenheim</t>
  </si>
  <si>
    <t>Edix Hill</t>
  </si>
  <si>
    <t>burials relate to a community of 50-65 individuals across 150 years. Sampled not for the purpose of finding plague positives</t>
  </si>
  <si>
    <t>Forchheim</t>
  </si>
  <si>
    <t>sampled</t>
  </si>
  <si>
    <t>Grafendobrach</t>
  </si>
  <si>
    <t>Kleinlangenheim</t>
  </si>
  <si>
    <t>completely excavated graveyard</t>
  </si>
  <si>
    <t>Leobersdorf</t>
  </si>
  <si>
    <t>Lunel-Viel Les Horts</t>
  </si>
  <si>
    <t>Lunel-Viel Quartier centrale</t>
  </si>
  <si>
    <t>outside of the cemetary, possibly buried during a plague outbreak</t>
  </si>
  <si>
    <t>München-Aubing</t>
  </si>
  <si>
    <t>Ribe Gräbrødre</t>
  </si>
  <si>
    <t>Ribe Lindegärden</t>
  </si>
  <si>
    <t>Neuberg an der Donau</t>
  </si>
  <si>
    <t>Peigen</t>
  </si>
  <si>
    <t>Petting</t>
  </si>
  <si>
    <t>Regensburg Fritz-Fend-Str.</t>
  </si>
  <si>
    <t>Saint-Doulchard Le Pressoir</t>
  </si>
  <si>
    <t>Sindelsdorf</t>
  </si>
  <si>
    <t>Straubing Azlburg I/II</t>
  </si>
  <si>
    <t>Unterthürheim</t>
  </si>
  <si>
    <t>Valencia, Plaça de Almoina</t>
  </si>
  <si>
    <t>Waging</t>
  </si>
  <si>
    <t>Westheim</t>
  </si>
  <si>
    <r>
      <t xml:space="preserve">Keller, M. </t>
    </r>
    <r>
      <rPr>
        <i/>
        <sz val="11"/>
        <color theme="1"/>
        <rFont val="Calibri"/>
        <family val="2"/>
        <scheme val="minor"/>
      </rPr>
      <t>et al.</t>
    </r>
    <r>
      <rPr>
        <sz val="11"/>
        <color theme="1"/>
        <rFont val="Calibri"/>
        <family val="2"/>
        <scheme val="minor"/>
      </rPr>
      <t xml:space="preserve"> (2023) ‘A Refined Phylochronology of the Second Plague Pandemic in Western Eurasia’, </t>
    </r>
    <r>
      <rPr>
        <i/>
        <sz val="11"/>
        <color theme="1"/>
        <rFont val="Calibri"/>
        <family val="2"/>
        <scheme val="minor"/>
      </rPr>
      <t>bioRxiv</t>
    </r>
    <r>
      <rPr>
        <sz val="11"/>
        <color theme="1"/>
        <rFont val="Calibri"/>
        <family val="2"/>
        <scheme val="minor"/>
      </rPr>
      <t>. Available at: https://doi.org/10.1101/2023.07.18.549544.</t>
    </r>
  </si>
  <si>
    <t>Publications (in part) predating the first plague pandemic</t>
  </si>
  <si>
    <t>300 CE - 400 CE</t>
  </si>
  <si>
    <t>350 CE - 450 CE</t>
  </si>
  <si>
    <t>300 CE - 450 CE</t>
  </si>
  <si>
    <t>several aspects point towards this burial site being used during multiple mortality crises.</t>
  </si>
  <si>
    <t>signs of hasty burials.</t>
  </si>
  <si>
    <t>Sites predating the first plague pandemic</t>
  </si>
  <si>
    <t>timerange outside of the end of the first and beginning of the second pandemic. Another timerange given is 1100-1550. Sequence is also absent from the phylogenetic tree. Not sure why.</t>
  </si>
  <si>
    <r>
      <t xml:space="preserve">Guellil, M. </t>
    </r>
    <r>
      <rPr>
        <i/>
        <sz val="11"/>
        <color theme="1"/>
        <rFont val="Calibri"/>
        <family val="2"/>
        <scheme val="minor"/>
      </rPr>
      <t>et al.</t>
    </r>
    <r>
      <rPr>
        <sz val="11"/>
        <color theme="1"/>
        <rFont val="Calibri"/>
        <family val="2"/>
        <scheme val="minor"/>
      </rPr>
      <t xml:space="preserve"> (2021) ‘Bioarchaeological insights into the last plague of Imola (1630-1632)’, </t>
    </r>
    <r>
      <rPr>
        <i/>
        <sz val="11"/>
        <color theme="1"/>
        <rFont val="Calibri"/>
        <family val="2"/>
        <scheme val="minor"/>
      </rPr>
      <t>Scientific reports</t>
    </r>
    <r>
      <rPr>
        <sz val="11"/>
        <color theme="1"/>
        <rFont val="Calibri"/>
        <family val="2"/>
        <scheme val="minor"/>
      </rPr>
      <t>, 11(1), p. 22253. Available at: https://doi.org/10.1038/s41598-021-98214-2.</t>
    </r>
  </si>
  <si>
    <t>1630-1632</t>
  </si>
  <si>
    <r>
      <t xml:space="preserve">Swali, P. </t>
    </r>
    <r>
      <rPr>
        <i/>
        <sz val="11"/>
        <color theme="1"/>
        <rFont val="Calibri"/>
        <family val="2"/>
        <scheme val="minor"/>
      </rPr>
      <t>et al.</t>
    </r>
    <r>
      <rPr>
        <sz val="11"/>
        <color theme="1"/>
        <rFont val="Calibri"/>
        <family val="2"/>
        <scheme val="minor"/>
      </rPr>
      <t xml:space="preserve"> (2023) ‘Yersinia pestis genomes reveal plague in Britain 4000 years ago’, </t>
    </r>
    <r>
      <rPr>
        <i/>
        <sz val="11"/>
        <color theme="1"/>
        <rFont val="Calibri"/>
        <family val="2"/>
        <scheme val="minor"/>
      </rPr>
      <t>Nature communications</t>
    </r>
    <r>
      <rPr>
        <sz val="11"/>
        <color theme="1"/>
        <rFont val="Calibri"/>
        <family val="2"/>
        <scheme val="minor"/>
      </rPr>
      <t>, 14(1), p. 2930. Available at: https://doi.org/10.1038/s41467-023-38393-w.</t>
    </r>
  </si>
  <si>
    <t>24th BC - 18th BC century</t>
  </si>
  <si>
    <r>
      <t xml:space="preserve">Neumann, G.U. </t>
    </r>
    <r>
      <rPr>
        <i/>
        <sz val="11"/>
        <color theme="1"/>
        <rFont val="Calibri"/>
        <family val="2"/>
        <scheme val="minor"/>
      </rPr>
      <t>et al.</t>
    </r>
    <r>
      <rPr>
        <sz val="11"/>
        <color theme="1"/>
        <rFont val="Calibri"/>
        <family val="2"/>
        <scheme val="minor"/>
      </rPr>
      <t xml:space="preserve"> (2022) ‘Ancient Yersinia pestis and Salmonella enterica genomes from Bronze Age Crete’, </t>
    </r>
    <r>
      <rPr>
        <i/>
        <sz val="11"/>
        <color theme="1"/>
        <rFont val="Calibri"/>
        <family val="2"/>
        <scheme val="minor"/>
      </rPr>
      <t>Current biology: CB</t>
    </r>
    <r>
      <rPr>
        <sz val="11"/>
        <color theme="1"/>
        <rFont val="Calibri"/>
        <family val="2"/>
        <scheme val="minor"/>
      </rPr>
      <t>, 32(16), pp. 3641–3649.e8. Available at: https://doi.org/10.1016/j.cub.2022.06.094.</t>
    </r>
  </si>
  <si>
    <t>23rd BC -20th BC century</t>
  </si>
  <si>
    <t>11th - 18th century</t>
  </si>
  <si>
    <t>5th - 12th century</t>
  </si>
  <si>
    <r>
      <t xml:space="preserve">Bonczarowska, J.H. </t>
    </r>
    <r>
      <rPr>
        <i/>
        <sz val="11"/>
        <color theme="1"/>
        <rFont val="Calibri"/>
        <family val="2"/>
        <scheme val="minor"/>
      </rPr>
      <t>et al.</t>
    </r>
    <r>
      <rPr>
        <sz val="11"/>
        <color theme="1"/>
        <rFont val="Calibri"/>
        <family val="2"/>
        <scheme val="minor"/>
      </rPr>
      <t xml:space="preserve"> (2023) ‘Ancient Yersinia pestis genomes lack the virulence-associated YpfΦ prophage present in modern pandemic strains’, </t>
    </r>
    <r>
      <rPr>
        <i/>
        <sz val="11"/>
        <color theme="1"/>
        <rFont val="Calibri"/>
        <family val="2"/>
        <scheme val="minor"/>
      </rPr>
      <t>Proceedings. Biological sciences / The Royal Society</t>
    </r>
    <r>
      <rPr>
        <sz val="11"/>
        <color theme="1"/>
        <rFont val="Calibri"/>
        <family val="2"/>
        <scheme val="minor"/>
      </rPr>
      <t>, 290(2003), p. 20230622. Available at: https://doi.org/10.1098/rspb.2023.0622.</t>
    </r>
  </si>
  <si>
    <r>
      <t xml:space="preserve">Susat, J. </t>
    </r>
    <r>
      <rPr>
        <i/>
        <sz val="11"/>
        <color theme="1"/>
        <rFont val="Calibri"/>
        <family val="2"/>
        <scheme val="minor"/>
      </rPr>
      <t>et al.</t>
    </r>
    <r>
      <rPr>
        <sz val="11"/>
        <color theme="1"/>
        <rFont val="Calibri"/>
        <family val="2"/>
        <scheme val="minor"/>
      </rPr>
      <t xml:space="preserve"> (2020) ‘Yersinia pestis strains from Latvia show depletion of the pla virulence gene at the end of the second plague pandemic’, </t>
    </r>
    <r>
      <rPr>
        <i/>
        <sz val="11"/>
        <color theme="1"/>
        <rFont val="Calibri"/>
        <family val="2"/>
        <scheme val="minor"/>
      </rPr>
      <t>Scientific reports</t>
    </r>
    <r>
      <rPr>
        <sz val="11"/>
        <color theme="1"/>
        <rFont val="Calibri"/>
        <family val="2"/>
        <scheme val="minor"/>
      </rPr>
      <t>, 10(1), p. 14628. Available at: https://doi.org/10.1038/s41598-020-71530-9.</t>
    </r>
  </si>
  <si>
    <t>16th-17th century</t>
  </si>
  <si>
    <t>fraction of all-cause mortality caused by plague:</t>
  </si>
  <si>
    <t>same, but excluding indicated mass burials</t>
  </si>
  <si>
    <t>same, but excluding indicated mortality events:</t>
  </si>
  <si>
    <t>same, but only the sites with mortality events:</t>
  </si>
  <si>
    <t>we have in two of these sites a  37.5% and a 42.3% plague positivity rate. The other has a 2.8% positivity rate.</t>
  </si>
  <si>
    <t>Imola</t>
  </si>
  <si>
    <t>Bene't Street/Corpus Christi, Cambridge, UK</t>
  </si>
  <si>
    <t>St. Eusebius, Arnhem, NL</t>
  </si>
  <si>
    <t>St. Mary's, Cambridgeshire, UK</t>
  </si>
  <si>
    <t>All Saints by the Castle, Cambridge, UK</t>
  </si>
  <si>
    <t>Lehmja-Pildikula, EST</t>
  </si>
  <si>
    <t>Maletjarve, EST</t>
  </si>
  <si>
    <t>Otepaa, EST</t>
  </si>
  <si>
    <t>Moisakula village cemetary, EST</t>
  </si>
  <si>
    <t>Pamu mnt, Tallinn, EST</t>
  </si>
  <si>
    <t>Stankeyevo cemetery, RUS</t>
  </si>
  <si>
    <t>Sogn Pieder, Domat/Ems, CH</t>
  </si>
  <si>
    <t>burial linked to plague outbreak</t>
  </si>
  <si>
    <t>Keller lists 117 instead of 118 individuals in the paper. The 118 and the samples per site used here is based on the supplementary table (sheet S1) available https://www.biorxiv.org/content/biorxiv/early/2023/07/19/2023.07.18.549544/DC2/embed/media-2.xlsx?download=true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</si>
</sst>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i/>
      <sz val="11"/>
      <color rgb="FF000000"/>
      <name val="Calibri"/>
      <family val="2"/>
      <scheme val="minor"/>
    </font>
    <font>
      <sz val="11"/>
      <color rgb="FF000000"/>
      <name val="Calibri"/>
      <family val="2"/>
      <scheme val="minor"/>
    </font>
    <font>
      <sz val="11.5"/>
      <color rgb="FF000000"/>
      <name val="Arial"/>
      <family val="2"/>
    </font>
    <font>
      <sz val="11.5"/>
      <color rgb="FFFF0000"/>
      <name val="Arial"/>
      <family val="2"/>
    </font>
    <font>
      <sz val="10"/>
      <color rgb="FF000000"/>
      <name val="Times New Roman"/>
      <family val="1"/>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bgColor indexed="64"/>
      </patternFill>
    </fill>
  </fills>
  <borders count="6">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49">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xf numFmtId="0" fontId="0" fillId="4" borderId="0" xfId="0" applyFill="1" applyAlignment="1">
      <alignment horizontal="center" vertical="center"/>
    </xf>
    <xf numFmtId="0" fontId="0" fillId="4" borderId="2" xfId="0" applyFill="1" applyBorder="1"/>
    <xf numFmtId="0" fontId="0" fillId="0" borderId="3" xfId="0" applyBorder="1"/>
    <xf numFmtId="0" fontId="0" fillId="0" borderId="4" xfId="0" applyBorder="1"/>
    <xf numFmtId="0" fontId="6" fillId="0" borderId="0" xfId="0" applyFont="1"/>
    <xf numFmtId="0" fontId="6" fillId="0" borderId="0" xfId="0" applyFont="1" applyAlignment="1">
      <alignment vertical="center"/>
    </xf>
    <xf numFmtId="0" fontId="1" fillId="0" borderId="0" xfId="1" applyAlignment="1">
      <alignment vertical="center"/>
    </xf>
    <xf numFmtId="0" fontId="6" fillId="0" borderId="0" xfId="0" applyFont="1" applyAlignment="1">
      <alignment horizontal="left" vertical="center" indent="1"/>
    </xf>
    <xf numFmtId="0" fontId="7" fillId="0" borderId="0" xfId="0" applyFont="1" applyAlignment="1">
      <alignment vertical="center"/>
    </xf>
    <xf numFmtId="0" fontId="8" fillId="0" borderId="0" xfId="0" applyFont="1" applyAlignment="1">
      <alignment vertical="center"/>
    </xf>
    <xf numFmtId="0" fontId="0" fillId="5" borderId="0" xfId="0" applyFill="1" applyAlignment="1">
      <alignment horizontal="center" vertical="center"/>
    </xf>
    <xf numFmtId="0" fontId="0" fillId="5" borderId="2" xfId="0" applyFill="1" applyBorder="1"/>
    <xf numFmtId="0" fontId="0" fillId="4" borderId="0" xfId="0" applyFill="1" applyAlignment="1">
      <alignment horizontal="center"/>
    </xf>
    <xf numFmtId="0" fontId="0" fillId="6" borderId="0" xfId="0" applyFill="1" applyAlignment="1">
      <alignment horizontal="center" vertical="center"/>
    </xf>
    <xf numFmtId="10" fontId="0" fillId="0" borderId="0" xfId="0" applyNumberFormat="1"/>
    <xf numFmtId="10" fontId="0" fillId="0" borderId="0" xfId="0" applyNumberFormat="1" applyAlignment="1">
      <alignment horizontal="center" vertical="center" wrapText="1"/>
    </xf>
    <xf numFmtId="0" fontId="3" fillId="0" borderId="0" xfId="0" applyFont="1"/>
    <xf numFmtId="0" fontId="9" fillId="0" borderId="0" xfId="0" applyFont="1"/>
    <xf numFmtId="0" fontId="0" fillId="2" borderId="5" xfId="0" applyFill="1" applyBorder="1" applyAlignment="1">
      <alignment horizontal="center" vertical="center"/>
    </xf>
    <xf numFmtId="10" fontId="0" fillId="2" borderId="5" xfId="0" applyNumberFormat="1" applyFill="1" applyBorder="1" applyAlignment="1">
      <alignment horizontal="center" vertical="center" wrapText="1"/>
    </xf>
    <xf numFmtId="0" fontId="0" fillId="2" borderId="5" xfId="0" applyFill="1" applyBorder="1" applyAlignment="1">
      <alignment horizontal="left" vertical="top" wrapText="1"/>
    </xf>
    <xf numFmtId="0" fontId="0" fillId="2" borderId="5" xfId="0" applyFill="1" applyBorder="1" applyAlignment="1">
      <alignment horizontal="left" vertical="top"/>
    </xf>
    <xf numFmtId="0" fontId="0" fillId="2" borderId="5" xfId="0" applyFill="1" applyBorder="1" applyAlignment="1">
      <alignment vertical="center"/>
    </xf>
    <xf numFmtId="0" fontId="0" fillId="2" borderId="5" xfId="0" applyFill="1" applyBorder="1" applyAlignment="1">
      <alignment horizontal="center"/>
    </xf>
    <xf numFmtId="0" fontId="0" fillId="2" borderId="5" xfId="0" applyFill="1" applyBorder="1" applyAlignment="1">
      <alignment horizontal="center" wrapText="1"/>
    </xf>
    <xf numFmtId="10" fontId="0" fillId="2" borderId="5" xfId="0" applyNumberFormat="1" applyFill="1" applyBorder="1" applyAlignment="1">
      <alignment horizontal="center" wrapText="1"/>
    </xf>
    <xf numFmtId="0" fontId="0" fillId="2" borderId="5" xfId="0" applyFill="1" applyBorder="1" applyAlignment="1">
      <alignment horizontal="left" wrapText="1"/>
    </xf>
    <xf numFmtId="0" fontId="0" fillId="2" borderId="5" xfId="0" applyFill="1" applyBorder="1" applyAlignment="1">
      <alignment horizontal="left"/>
    </xf>
    <xf numFmtId="164" fontId="9" fillId="0" borderId="0" xfId="0" applyNumberFormat="1" applyFont="1"/>
    <xf numFmtId="164" fontId="0" fillId="0" borderId="0" xfId="0" applyNumberFormat="1"/>
    <xf numFmtId="0" fontId="0" fillId="6" borderId="0" xfId="0" applyFill="1"/>
    <xf numFmtId="164" fontId="0" fillId="6" borderId="0" xfId="0" applyNumberFormat="1" applyFill="1"/>
    <xf numFmtId="0" fontId="0" fillId="4" borderId="0" xfId="0" applyFill="1"/>
    <xf numFmtId="0" fontId="0" fillId="4" borderId="0" xfId="0" applyFill="1" applyAlignment="1">
      <alignment wrapText="1"/>
    </xf>
    <xf numFmtId="10" fontId="0" fillId="4" borderId="0" xfId="0" applyNumberFormat="1" applyFill="1"/>
    <xf numFmtId="0" fontId="9" fillId="0" borderId="3" xfId="0" applyFont="1" applyBorder="1"/>
    <xf numFmtId="0" fontId="9" fillId="0" borderId="0" xfId="0" applyFont="1" applyAlignment="1">
      <alignment wrapText="1"/>
    </xf>
    <xf numFmtId="0" fontId="9" fillId="4" borderId="0" xfId="0" applyFont="1" applyFill="1"/>
    <xf numFmtId="164" fontId="0" fillId="4" borderId="0" xfId="0" applyNumberFormat="1" applyFill="1"/>
    <xf numFmtId="0" fontId="0" fillId="2" borderId="5" xfId="0" applyFill="1" applyBorder="1" applyAlignment="1">
      <alignment vertical="top"/>
    </xf>
    <xf numFmtId="0" fontId="0" fillId="2" borderId="5" xfId="0" applyFill="1" applyBorder="1"/>
  </cellXfs>
  <cellStyles count="3">
    <cellStyle name="Hyperlink" xfId="1" builtinId="8"/>
    <cellStyle name="Normal" xfId="0" builtinId="0"/>
    <cellStyle name="Normal 2" xfId="2" xr:uid="{8D3F9541-9FE8-4729-A2AC-DC0471496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04CD-44A9-4C8E-B7D3-C0EDEA73FFCF}">
  <dimension ref="A1:X83"/>
  <sheetViews>
    <sheetView topLeftCell="A19" zoomScale="125" zoomScaleNormal="125" workbookViewId="0">
      <selection activeCell="D46" sqref="D46"/>
    </sheetView>
  </sheetViews>
  <sheetFormatPr defaultColWidth="8.81640625" defaultRowHeight="14.5" x14ac:dyDescent="0.35"/>
  <cols>
    <col min="1" max="1" width="8.6328125" style="5"/>
    <col min="2" max="2" width="13.6328125" style="5" customWidth="1"/>
    <col min="3" max="3" width="30.1796875" style="5" customWidth="1"/>
  </cols>
  <sheetData>
    <row r="1" spans="1:4" s="7" customFormat="1" x14ac:dyDescent="0.35">
      <c r="A1" s="6" t="s">
        <v>0</v>
      </c>
      <c r="B1" s="6" t="s">
        <v>15</v>
      </c>
      <c r="C1" s="6" t="s">
        <v>33</v>
      </c>
      <c r="D1" s="7" t="s">
        <v>1</v>
      </c>
    </row>
    <row r="2" spans="1:4" x14ac:dyDescent="0.35">
      <c r="A2" s="8">
        <v>1998</v>
      </c>
      <c r="C2" s="5" t="s">
        <v>34</v>
      </c>
      <c r="D2" t="s">
        <v>7</v>
      </c>
    </row>
    <row r="3" spans="1:4" x14ac:dyDescent="0.35">
      <c r="A3" s="8">
        <v>2000</v>
      </c>
      <c r="C3" s="5" t="s">
        <v>35</v>
      </c>
      <c r="D3" t="s">
        <v>8</v>
      </c>
    </row>
    <row r="4" spans="1:4" x14ac:dyDescent="0.35">
      <c r="A4" s="5">
        <v>2001</v>
      </c>
      <c r="B4" s="5" t="s">
        <v>16</v>
      </c>
      <c r="C4" s="5" t="s">
        <v>35</v>
      </c>
      <c r="D4" t="s">
        <v>17</v>
      </c>
    </row>
    <row r="5" spans="1:4" x14ac:dyDescent="0.35">
      <c r="A5" s="5">
        <v>2003</v>
      </c>
      <c r="B5" s="5" t="s">
        <v>16</v>
      </c>
      <c r="C5" s="5" t="s">
        <v>52</v>
      </c>
      <c r="D5" t="s">
        <v>30</v>
      </c>
    </row>
    <row r="6" spans="1:4" x14ac:dyDescent="0.35">
      <c r="A6" s="8">
        <v>2004</v>
      </c>
      <c r="C6" s="5" t="s">
        <v>36</v>
      </c>
      <c r="D6" t="s">
        <v>9</v>
      </c>
    </row>
    <row r="7" spans="1:4" x14ac:dyDescent="0.35">
      <c r="A7" s="8">
        <v>2004</v>
      </c>
      <c r="C7" s="5" t="s">
        <v>51</v>
      </c>
      <c r="D7" t="s">
        <v>3</v>
      </c>
    </row>
    <row r="8" spans="1:4" x14ac:dyDescent="0.35">
      <c r="A8" s="8">
        <v>2005</v>
      </c>
      <c r="C8" s="5" t="s">
        <v>37</v>
      </c>
      <c r="D8" t="s">
        <v>10</v>
      </c>
    </row>
    <row r="9" spans="1:4" x14ac:dyDescent="0.35">
      <c r="A9" s="8">
        <v>2007</v>
      </c>
      <c r="C9" s="5" t="s">
        <v>50</v>
      </c>
      <c r="D9" t="s">
        <v>26</v>
      </c>
    </row>
    <row r="10" spans="1:4" x14ac:dyDescent="0.35">
      <c r="A10" s="8">
        <v>2007</v>
      </c>
      <c r="C10" s="5" t="s">
        <v>34</v>
      </c>
      <c r="D10" t="s">
        <v>14</v>
      </c>
    </row>
    <row r="11" spans="1:4" x14ac:dyDescent="0.35">
      <c r="A11" s="8">
        <v>2010</v>
      </c>
      <c r="C11" s="5" t="s">
        <v>49</v>
      </c>
      <c r="D11" t="s">
        <v>28</v>
      </c>
    </row>
    <row r="12" spans="1:4" x14ac:dyDescent="0.35">
      <c r="A12" s="8">
        <v>2010</v>
      </c>
      <c r="C12" s="5" t="s">
        <v>35</v>
      </c>
      <c r="D12" t="s">
        <v>11</v>
      </c>
    </row>
    <row r="13" spans="1:4" x14ac:dyDescent="0.35">
      <c r="A13" s="8">
        <v>2011</v>
      </c>
      <c r="C13" s="5" t="s">
        <v>48</v>
      </c>
      <c r="D13" t="s">
        <v>27</v>
      </c>
    </row>
    <row r="14" spans="1:4" x14ac:dyDescent="0.35">
      <c r="A14" s="8">
        <v>2011</v>
      </c>
      <c r="C14" s="5" t="s">
        <v>35</v>
      </c>
      <c r="D14" t="s">
        <v>12</v>
      </c>
    </row>
    <row r="15" spans="1:4" x14ac:dyDescent="0.35">
      <c r="A15" s="8">
        <v>2011</v>
      </c>
      <c r="C15" s="5" t="s">
        <v>35</v>
      </c>
      <c r="D15" t="s">
        <v>13</v>
      </c>
    </row>
    <row r="16" spans="1:4" x14ac:dyDescent="0.35">
      <c r="A16" s="8">
        <v>2013</v>
      </c>
      <c r="C16" s="5" t="s">
        <v>37</v>
      </c>
      <c r="D16" t="s">
        <v>23</v>
      </c>
    </row>
    <row r="17" spans="1:4" x14ac:dyDescent="0.35">
      <c r="A17" s="8">
        <v>2013</v>
      </c>
      <c r="C17" s="5" t="s">
        <v>47</v>
      </c>
      <c r="D17" t="s">
        <v>24</v>
      </c>
    </row>
    <row r="18" spans="1:4" x14ac:dyDescent="0.35">
      <c r="A18" s="8">
        <v>2014</v>
      </c>
      <c r="C18" s="5" t="s">
        <v>35</v>
      </c>
      <c r="D18" t="s">
        <v>74</v>
      </c>
    </row>
    <row r="19" spans="1:4" x14ac:dyDescent="0.35">
      <c r="A19" s="8">
        <v>2014</v>
      </c>
      <c r="C19" s="5" t="s">
        <v>46</v>
      </c>
      <c r="D19" t="s">
        <v>25</v>
      </c>
    </row>
    <row r="20" spans="1:4" x14ac:dyDescent="0.35">
      <c r="A20" s="8">
        <v>2015</v>
      </c>
      <c r="C20" s="18" t="s">
        <v>44</v>
      </c>
      <c r="D20" t="s">
        <v>19</v>
      </c>
    </row>
    <row r="21" spans="1:4" x14ac:dyDescent="0.35">
      <c r="A21" s="8">
        <v>2016</v>
      </c>
      <c r="C21" s="5" t="s">
        <v>37</v>
      </c>
      <c r="D21" t="s">
        <v>20</v>
      </c>
    </row>
    <row r="22" spans="1:4" x14ac:dyDescent="0.35">
      <c r="A22" s="8">
        <v>2016</v>
      </c>
      <c r="C22" s="5" t="s">
        <v>38</v>
      </c>
      <c r="D22" t="s">
        <v>21</v>
      </c>
    </row>
    <row r="23" spans="1:4" x14ac:dyDescent="0.35">
      <c r="A23" s="8">
        <v>2016</v>
      </c>
      <c r="C23" s="5" t="s">
        <v>38</v>
      </c>
      <c r="D23" t="s">
        <v>31</v>
      </c>
    </row>
    <row r="24" spans="1:4" x14ac:dyDescent="0.35">
      <c r="A24" s="8">
        <v>2016</v>
      </c>
      <c r="C24" s="5" t="s">
        <v>39</v>
      </c>
      <c r="D24" t="s">
        <v>22</v>
      </c>
    </row>
    <row r="25" spans="1:4" x14ac:dyDescent="0.35">
      <c r="A25" s="8">
        <v>2017</v>
      </c>
      <c r="C25" s="18" t="s">
        <v>53</v>
      </c>
      <c r="D25" t="s">
        <v>18</v>
      </c>
    </row>
    <row r="26" spans="1:4" x14ac:dyDescent="0.35">
      <c r="A26" s="8">
        <v>2018</v>
      </c>
      <c r="C26" s="18" t="s">
        <v>45</v>
      </c>
      <c r="D26" t="s">
        <v>32</v>
      </c>
    </row>
    <row r="27" spans="1:4" x14ac:dyDescent="0.35">
      <c r="A27" s="8">
        <v>2018</v>
      </c>
      <c r="C27" s="18" t="s">
        <v>54</v>
      </c>
      <c r="D27" t="s">
        <v>43</v>
      </c>
    </row>
    <row r="28" spans="1:4" x14ac:dyDescent="0.35">
      <c r="A28" s="20">
        <v>2018</v>
      </c>
      <c r="C28" s="5" t="s">
        <v>35</v>
      </c>
      <c r="D28" t="s">
        <v>56</v>
      </c>
    </row>
    <row r="29" spans="1:4" x14ac:dyDescent="0.35">
      <c r="A29" s="20">
        <v>2018</v>
      </c>
      <c r="C29" s="21" t="s">
        <v>78</v>
      </c>
      <c r="D29" t="s">
        <v>70</v>
      </c>
    </row>
    <row r="30" spans="1:4" x14ac:dyDescent="0.35">
      <c r="A30" s="8">
        <v>2019</v>
      </c>
      <c r="C30" s="5" t="s">
        <v>55</v>
      </c>
      <c r="D30" t="s">
        <v>41</v>
      </c>
    </row>
    <row r="31" spans="1:4" x14ac:dyDescent="0.35">
      <c r="A31" s="8">
        <v>2019</v>
      </c>
      <c r="C31" s="21" t="s">
        <v>57</v>
      </c>
      <c r="D31" t="s">
        <v>42</v>
      </c>
    </row>
    <row r="32" spans="1:4" x14ac:dyDescent="0.35">
      <c r="A32" s="8">
        <v>2019</v>
      </c>
      <c r="C32" s="21" t="s">
        <v>59</v>
      </c>
      <c r="D32" t="s">
        <v>58</v>
      </c>
    </row>
    <row r="33" spans="1:24" x14ac:dyDescent="0.35">
      <c r="A33" s="8">
        <v>2020</v>
      </c>
      <c r="C33" s="5" t="s">
        <v>73</v>
      </c>
      <c r="D33" t="s">
        <v>69</v>
      </c>
      <c r="X33" s="13"/>
    </row>
    <row r="34" spans="1:24" x14ac:dyDescent="0.35">
      <c r="A34" s="8">
        <v>2020</v>
      </c>
      <c r="C34" s="5" t="s">
        <v>39</v>
      </c>
      <c r="D34" t="s">
        <v>61</v>
      </c>
      <c r="X34" s="13"/>
    </row>
    <row r="35" spans="1:24" x14ac:dyDescent="0.35">
      <c r="A35" s="8">
        <v>2020</v>
      </c>
      <c r="C35" s="5" t="s">
        <v>73</v>
      </c>
      <c r="D35" t="s">
        <v>66</v>
      </c>
      <c r="X35" s="13"/>
    </row>
    <row r="36" spans="1:24" x14ac:dyDescent="0.35">
      <c r="A36" s="8">
        <v>2020</v>
      </c>
      <c r="C36" s="21" t="s">
        <v>99</v>
      </c>
      <c r="D36" t="s">
        <v>97</v>
      </c>
      <c r="X36" s="13"/>
    </row>
    <row r="37" spans="1:24" x14ac:dyDescent="0.35">
      <c r="A37" s="8">
        <v>2020</v>
      </c>
      <c r="C37" s="5" t="s">
        <v>179</v>
      </c>
      <c r="D37" t="s">
        <v>178</v>
      </c>
      <c r="X37" s="13"/>
    </row>
    <row r="38" spans="1:24" x14ac:dyDescent="0.35">
      <c r="A38" s="8">
        <v>2021</v>
      </c>
      <c r="C38" s="5" t="s">
        <v>76</v>
      </c>
      <c r="D38" t="s">
        <v>75</v>
      </c>
      <c r="X38" s="13"/>
    </row>
    <row r="39" spans="1:24" x14ac:dyDescent="0.35">
      <c r="A39" s="8">
        <v>2021</v>
      </c>
      <c r="C39" s="5" t="s">
        <v>71</v>
      </c>
      <c r="D39" t="s">
        <v>65</v>
      </c>
      <c r="X39" s="13"/>
    </row>
    <row r="40" spans="1:24" x14ac:dyDescent="0.35">
      <c r="A40" s="8">
        <v>2021</v>
      </c>
      <c r="C40" s="5" t="s">
        <v>72</v>
      </c>
      <c r="D40" t="s">
        <v>64</v>
      </c>
      <c r="X40" s="13"/>
    </row>
    <row r="41" spans="1:24" x14ac:dyDescent="0.35">
      <c r="A41" s="8">
        <v>2021</v>
      </c>
      <c r="C41" s="5" t="s">
        <v>71</v>
      </c>
      <c r="D41" t="s">
        <v>68</v>
      </c>
      <c r="X41" s="13"/>
    </row>
    <row r="42" spans="1:24" x14ac:dyDescent="0.35">
      <c r="A42" s="8">
        <v>2021</v>
      </c>
      <c r="C42" s="21" t="s">
        <v>67</v>
      </c>
      <c r="D42" t="s">
        <v>63</v>
      </c>
      <c r="X42" s="13"/>
    </row>
    <row r="43" spans="1:24" x14ac:dyDescent="0.35">
      <c r="A43" s="8">
        <v>2022</v>
      </c>
      <c r="C43" s="21" t="s">
        <v>60</v>
      </c>
      <c r="D43" t="s">
        <v>40</v>
      </c>
      <c r="X43" s="17"/>
    </row>
    <row r="44" spans="1:24" x14ac:dyDescent="0.35">
      <c r="A44" s="8">
        <v>2022</v>
      </c>
      <c r="C44" s="5" t="s">
        <v>35</v>
      </c>
      <c r="D44" t="s">
        <v>77</v>
      </c>
      <c r="X44" s="13"/>
    </row>
    <row r="45" spans="1:24" x14ac:dyDescent="0.35">
      <c r="A45" s="8">
        <v>2022</v>
      </c>
      <c r="C45" s="18" t="s">
        <v>174</v>
      </c>
      <c r="D45" t="s">
        <v>173</v>
      </c>
    </row>
    <row r="46" spans="1:24" x14ac:dyDescent="0.35">
      <c r="A46" s="8">
        <v>2023</v>
      </c>
      <c r="C46" s="21" t="s">
        <v>172</v>
      </c>
      <c r="D46" t="s">
        <v>171</v>
      </c>
    </row>
    <row r="47" spans="1:24" x14ac:dyDescent="0.35">
      <c r="A47" s="8">
        <v>2023</v>
      </c>
      <c r="C47" s="5" t="s">
        <v>175</v>
      </c>
      <c r="D47" t="s">
        <v>113</v>
      </c>
    </row>
    <row r="48" spans="1:24" x14ac:dyDescent="0.35">
      <c r="A48" s="8">
        <v>2023</v>
      </c>
      <c r="B48" s="5" t="s">
        <v>62</v>
      </c>
      <c r="C48" s="5" t="s">
        <v>176</v>
      </c>
      <c r="D48" t="s">
        <v>160</v>
      </c>
    </row>
    <row r="49" spans="1:24" x14ac:dyDescent="0.35">
      <c r="A49" s="8">
        <v>2023</v>
      </c>
      <c r="C49" s="5" t="s">
        <v>73</v>
      </c>
      <c r="D49" t="s">
        <v>177</v>
      </c>
    </row>
    <row r="52" spans="1:24" ht="15" thickBot="1" x14ac:dyDescent="0.4"/>
    <row r="53" spans="1:24" ht="15" thickBot="1" x14ac:dyDescent="0.4">
      <c r="D53" s="9"/>
      <c r="E53" s="10" t="s">
        <v>29</v>
      </c>
      <c r="F53" s="10"/>
      <c r="G53" s="10"/>
      <c r="H53" s="10"/>
      <c r="I53" s="10"/>
      <c r="J53" s="10"/>
      <c r="K53" s="10"/>
      <c r="L53" s="10"/>
      <c r="M53" s="11"/>
      <c r="X53" s="13"/>
    </row>
    <row r="54" spans="1:24" ht="15" thickBot="1" x14ac:dyDescent="0.4"/>
    <row r="55" spans="1:24" ht="15" thickBot="1" x14ac:dyDescent="0.4">
      <c r="D55" s="19"/>
      <c r="E55" s="10" t="s">
        <v>161</v>
      </c>
      <c r="F55" s="10"/>
      <c r="G55" s="10"/>
      <c r="H55" s="10"/>
      <c r="I55" s="11"/>
      <c r="J55" s="11"/>
      <c r="X55" s="13"/>
    </row>
    <row r="57" spans="1:24" x14ac:dyDescent="0.35">
      <c r="X57" s="14"/>
    </row>
    <row r="59" spans="1:24" x14ac:dyDescent="0.35">
      <c r="X59" s="14"/>
    </row>
    <row r="60" spans="1:24" x14ac:dyDescent="0.35">
      <c r="X60" s="13"/>
    </row>
    <row r="61" spans="1:24" x14ac:dyDescent="0.35">
      <c r="X61" s="13"/>
    </row>
    <row r="63" spans="1:24" x14ac:dyDescent="0.35">
      <c r="X63" s="13"/>
    </row>
    <row r="65" spans="24:24" x14ac:dyDescent="0.35">
      <c r="X65" s="13"/>
    </row>
    <row r="66" spans="24:24" x14ac:dyDescent="0.35">
      <c r="X66" s="13"/>
    </row>
    <row r="70" spans="24:24" x14ac:dyDescent="0.35">
      <c r="X70" s="15"/>
    </row>
    <row r="71" spans="24:24" x14ac:dyDescent="0.35">
      <c r="X71" s="13"/>
    </row>
    <row r="72" spans="24:24" x14ac:dyDescent="0.35">
      <c r="X72" s="16"/>
    </row>
    <row r="73" spans="24:24" x14ac:dyDescent="0.35">
      <c r="X73" s="13"/>
    </row>
    <row r="74" spans="24:24" x14ac:dyDescent="0.35">
      <c r="X74" s="13"/>
    </row>
    <row r="76" spans="24:24" x14ac:dyDescent="0.35">
      <c r="X76" s="13"/>
    </row>
    <row r="78" spans="24:24" x14ac:dyDescent="0.35">
      <c r="X78" s="13"/>
    </row>
    <row r="82" spans="24:24" x14ac:dyDescent="0.35">
      <c r="X82" s="16"/>
    </row>
    <row r="83" spans="24:24" ht="15" x14ac:dyDescent="0.35">
      <c r="X83"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982-7126-4C76-9FB3-D4EBF679B2FE}">
  <dimension ref="A1:K614"/>
  <sheetViews>
    <sheetView workbookViewId="0">
      <selection activeCell="B2" sqref="B2:B15"/>
    </sheetView>
  </sheetViews>
  <sheetFormatPr defaultColWidth="8.6328125" defaultRowHeight="14.5" x14ac:dyDescent="0.35"/>
  <cols>
    <col min="1" max="1" width="21.81640625" style="5" customWidth="1"/>
    <col min="2" max="2" width="14.6328125" style="4" customWidth="1"/>
    <col min="3" max="3" width="42.08984375" style="4" customWidth="1"/>
    <col min="4" max="4" width="15.453125" style="23" customWidth="1"/>
    <col min="5" max="5" width="44.453125" style="3" customWidth="1"/>
    <col min="6" max="6" width="61" style="2" customWidth="1"/>
    <col min="7" max="11" width="8.6328125" style="1"/>
    <col min="12" max="16384" width="8.6328125" style="2"/>
  </cols>
  <sheetData>
    <row r="1" spans="1:11" s="29" customFormat="1" x14ac:dyDescent="0.35">
      <c r="A1" s="26" t="s">
        <v>85</v>
      </c>
      <c r="B1" s="30" t="s">
        <v>2</v>
      </c>
      <c r="C1" s="26" t="s">
        <v>107</v>
      </c>
      <c r="D1" s="27" t="s">
        <v>81</v>
      </c>
      <c r="E1" s="28" t="s">
        <v>5</v>
      </c>
      <c r="F1" s="29" t="s">
        <v>4</v>
      </c>
      <c r="G1" s="47" t="s">
        <v>1</v>
      </c>
      <c r="H1" s="47"/>
      <c r="I1" s="47"/>
      <c r="J1" s="47"/>
      <c r="K1" s="47"/>
    </row>
    <row r="2" spans="1:11" customFormat="1" x14ac:dyDescent="0.35">
      <c r="A2" t="s">
        <v>79</v>
      </c>
      <c r="B2">
        <v>7</v>
      </c>
      <c r="C2">
        <v>101</v>
      </c>
      <c r="D2" s="22">
        <f>B2/C2</f>
        <v>6.9306930693069313E-2</v>
      </c>
      <c r="E2" t="s">
        <v>80</v>
      </c>
      <c r="F2" t="s">
        <v>82</v>
      </c>
      <c r="G2" t="s">
        <v>19</v>
      </c>
    </row>
    <row r="3" spans="1:11" customFormat="1" x14ac:dyDescent="0.35">
      <c r="A3" t="s">
        <v>84</v>
      </c>
      <c r="B3">
        <v>8</v>
      </c>
      <c r="C3">
        <v>170</v>
      </c>
      <c r="D3" s="22">
        <f>B3/C3</f>
        <v>4.7058823529411764E-2</v>
      </c>
      <c r="E3" t="s">
        <v>83</v>
      </c>
      <c r="G3" t="s">
        <v>18</v>
      </c>
    </row>
    <row r="4" spans="1:11" customFormat="1" x14ac:dyDescent="0.35">
      <c r="A4" t="s">
        <v>86</v>
      </c>
      <c r="B4">
        <v>2</v>
      </c>
      <c r="C4">
        <v>137</v>
      </c>
      <c r="D4" s="22">
        <f>B4/C4</f>
        <v>1.4598540145985401E-2</v>
      </c>
      <c r="E4" t="s">
        <v>87</v>
      </c>
      <c r="G4" t="s">
        <v>32</v>
      </c>
    </row>
    <row r="5" spans="1:11" customFormat="1" x14ac:dyDescent="0.35">
      <c r="A5" t="s">
        <v>90</v>
      </c>
      <c r="B5">
        <v>2</v>
      </c>
      <c r="C5">
        <v>9</v>
      </c>
      <c r="D5" s="22">
        <f>B5/C5</f>
        <v>0.22222222222222221</v>
      </c>
      <c r="E5" t="s">
        <v>89</v>
      </c>
      <c r="F5" t="s">
        <v>88</v>
      </c>
      <c r="G5" t="s">
        <v>43</v>
      </c>
    </row>
    <row r="6" spans="1:11" customFormat="1" x14ac:dyDescent="0.35">
      <c r="F6" t="s">
        <v>108</v>
      </c>
      <c r="G6" t="s">
        <v>70</v>
      </c>
    </row>
    <row r="7" spans="1:11" customFormat="1" x14ac:dyDescent="0.35">
      <c r="A7" t="s">
        <v>91</v>
      </c>
      <c r="B7">
        <v>2</v>
      </c>
      <c r="C7">
        <v>11</v>
      </c>
      <c r="D7" s="22">
        <f t="shared" ref="D7:D15" si="0">B7/C7</f>
        <v>0.18181818181818182</v>
      </c>
      <c r="E7" t="s">
        <v>93</v>
      </c>
      <c r="F7" s="24" t="s">
        <v>92</v>
      </c>
      <c r="G7" t="s">
        <v>58</v>
      </c>
    </row>
    <row r="8" spans="1:11" customFormat="1" x14ac:dyDescent="0.35">
      <c r="A8" t="s">
        <v>98</v>
      </c>
      <c r="B8">
        <v>2</v>
      </c>
      <c r="C8">
        <v>19</v>
      </c>
      <c r="D8" s="22">
        <f t="shared" si="0"/>
        <v>0.10526315789473684</v>
      </c>
      <c r="E8" t="s">
        <v>100</v>
      </c>
      <c r="G8" t="s">
        <v>97</v>
      </c>
    </row>
    <row r="9" spans="1:11" customFormat="1" x14ac:dyDescent="0.35">
      <c r="A9" t="s">
        <v>95</v>
      </c>
      <c r="B9">
        <v>2</v>
      </c>
      <c r="C9">
        <v>4</v>
      </c>
      <c r="D9" s="22">
        <f t="shared" si="0"/>
        <v>0.5</v>
      </c>
      <c r="F9" t="s">
        <v>94</v>
      </c>
      <c r="G9" t="s">
        <v>63</v>
      </c>
    </row>
    <row r="10" spans="1:11" customFormat="1" x14ac:dyDescent="0.35">
      <c r="A10" t="s">
        <v>96</v>
      </c>
      <c r="B10">
        <v>16</v>
      </c>
      <c r="C10">
        <v>252</v>
      </c>
      <c r="D10" s="22">
        <f t="shared" si="0"/>
        <v>6.3492063492063489E-2</v>
      </c>
      <c r="E10" s="3"/>
      <c r="F10" s="25"/>
      <c r="G10" t="s">
        <v>40</v>
      </c>
    </row>
    <row r="11" spans="1:11" customFormat="1" x14ac:dyDescent="0.35">
      <c r="A11" t="s">
        <v>102</v>
      </c>
      <c r="B11">
        <v>2</v>
      </c>
      <c r="C11">
        <v>16</v>
      </c>
      <c r="D11" s="22">
        <f t="shared" si="0"/>
        <v>0.125</v>
      </c>
      <c r="F11" s="24" t="s">
        <v>101</v>
      </c>
      <c r="G11" t="s">
        <v>171</v>
      </c>
    </row>
    <row r="12" spans="1:11" customFormat="1" x14ac:dyDescent="0.35">
      <c r="A12" t="s">
        <v>112</v>
      </c>
      <c r="B12">
        <v>2</v>
      </c>
      <c r="C12">
        <v>32</v>
      </c>
      <c r="D12" s="22">
        <f t="shared" si="0"/>
        <v>6.25E-2</v>
      </c>
      <c r="F12" t="s">
        <v>111</v>
      </c>
      <c r="G12" t="s">
        <v>110</v>
      </c>
    </row>
    <row r="13" spans="1:11" customFormat="1" x14ac:dyDescent="0.35">
      <c r="A13" t="s">
        <v>162</v>
      </c>
      <c r="B13">
        <v>0</v>
      </c>
      <c r="C13">
        <v>2</v>
      </c>
      <c r="D13" s="22">
        <f t="shared" si="0"/>
        <v>0</v>
      </c>
      <c r="E13" t="s">
        <v>149</v>
      </c>
      <c r="G13" t="s">
        <v>42</v>
      </c>
    </row>
    <row r="14" spans="1:11" customFormat="1" x14ac:dyDescent="0.35">
      <c r="A14" t="s">
        <v>163</v>
      </c>
      <c r="B14">
        <v>0</v>
      </c>
      <c r="C14">
        <v>3</v>
      </c>
      <c r="D14" s="22">
        <f t="shared" ref="D14" si="1">B14/C14</f>
        <v>0</v>
      </c>
      <c r="E14" t="s">
        <v>152</v>
      </c>
      <c r="G14" t="s">
        <v>42</v>
      </c>
    </row>
    <row r="15" spans="1:11" customFormat="1" x14ac:dyDescent="0.35">
      <c r="A15" t="s">
        <v>164</v>
      </c>
      <c r="B15">
        <v>0</v>
      </c>
      <c r="C15">
        <v>3</v>
      </c>
      <c r="D15" s="22">
        <f t="shared" si="0"/>
        <v>0</v>
      </c>
      <c r="E15" t="s">
        <v>155</v>
      </c>
      <c r="G15" t="s">
        <v>42</v>
      </c>
    </row>
    <row r="16" spans="1:11" customFormat="1" x14ac:dyDescent="0.35">
      <c r="D16" s="22"/>
    </row>
    <row r="17" spans="3:5" customFormat="1" x14ac:dyDescent="0.35">
      <c r="C17" s="41" t="s">
        <v>180</v>
      </c>
      <c r="D17" s="42">
        <f>SUM(B2:B15)/SUM(C2:C15)</f>
        <v>5.9288537549407112E-2</v>
      </c>
    </row>
    <row r="18" spans="3:5" customFormat="1" x14ac:dyDescent="0.35">
      <c r="C18" s="41" t="s">
        <v>181</v>
      </c>
      <c r="D18" s="42">
        <f>(B2+B3+B4+B8+B9+B10+B12)/(C2+C3+C4+C8+C9+C10+B12)</f>
        <v>5.6934306569343063E-2</v>
      </c>
    </row>
    <row r="19" spans="3:5" customFormat="1" x14ac:dyDescent="0.35"/>
    <row r="20" spans="3:5" customFormat="1" x14ac:dyDescent="0.35"/>
    <row r="21" spans="3:5" customFormat="1" x14ac:dyDescent="0.35"/>
    <row r="22" spans="3:5" customFormat="1" x14ac:dyDescent="0.35"/>
    <row r="23" spans="3:5" customFormat="1" x14ac:dyDescent="0.35"/>
    <row r="24" spans="3:5" customFormat="1" x14ac:dyDescent="0.35"/>
    <row r="25" spans="3:5" customFormat="1" x14ac:dyDescent="0.35"/>
    <row r="26" spans="3:5" customFormat="1" x14ac:dyDescent="0.35"/>
    <row r="27" spans="3:5" customFormat="1" x14ac:dyDescent="0.35"/>
    <row r="28" spans="3:5" customFormat="1" x14ac:dyDescent="0.35"/>
    <row r="29" spans="3:5" customFormat="1" x14ac:dyDescent="0.35"/>
    <row r="30" spans="3:5" customFormat="1" x14ac:dyDescent="0.35"/>
    <row r="31" spans="3:5" customFormat="1" x14ac:dyDescent="0.35">
      <c r="E31" s="3"/>
    </row>
    <row r="32" spans="3:5"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spans="1:4" customFormat="1" x14ac:dyDescent="0.35"/>
    <row r="50" spans="1:4" customFormat="1" x14ac:dyDescent="0.35"/>
    <row r="51" spans="1:4" customFormat="1" x14ac:dyDescent="0.35"/>
    <row r="52" spans="1:4" customFormat="1" x14ac:dyDescent="0.35"/>
    <row r="53" spans="1:4" customFormat="1" x14ac:dyDescent="0.35"/>
    <row r="54" spans="1:4" customFormat="1" x14ac:dyDescent="0.35"/>
    <row r="55" spans="1:4" customFormat="1" x14ac:dyDescent="0.35"/>
    <row r="56" spans="1:4" customFormat="1" x14ac:dyDescent="0.35"/>
    <row r="57" spans="1:4" x14ac:dyDescent="0.35">
      <c r="A57"/>
      <c r="B57"/>
      <c r="C57"/>
      <c r="D57"/>
    </row>
    <row r="58" spans="1:4" x14ac:dyDescent="0.35">
      <c r="A58"/>
      <c r="B58"/>
      <c r="C58"/>
      <c r="D58"/>
    </row>
    <row r="59" spans="1:4" x14ac:dyDescent="0.35">
      <c r="A59"/>
      <c r="B59"/>
      <c r="C59"/>
      <c r="D59"/>
    </row>
    <row r="60" spans="1:4" x14ac:dyDescent="0.35">
      <c r="A60"/>
      <c r="B60"/>
      <c r="C60"/>
      <c r="D60"/>
    </row>
    <row r="61" spans="1:4" x14ac:dyDescent="0.35">
      <c r="A61"/>
      <c r="B61"/>
      <c r="C61"/>
      <c r="D61"/>
    </row>
    <row r="62" spans="1:4" x14ac:dyDescent="0.35">
      <c r="A62"/>
      <c r="B62"/>
      <c r="C62"/>
      <c r="D62"/>
    </row>
    <row r="63" spans="1:4" x14ac:dyDescent="0.35">
      <c r="A63"/>
      <c r="B63"/>
      <c r="C63"/>
      <c r="D63"/>
    </row>
    <row r="64" spans="1:4" x14ac:dyDescent="0.35">
      <c r="A64"/>
      <c r="B64"/>
      <c r="C64"/>
      <c r="D64"/>
    </row>
    <row r="65" spans="1:4" x14ac:dyDescent="0.35">
      <c r="A65"/>
      <c r="B65"/>
      <c r="C65"/>
      <c r="D65"/>
    </row>
    <row r="66" spans="1:4" x14ac:dyDescent="0.35">
      <c r="A66"/>
      <c r="B66"/>
      <c r="C66"/>
      <c r="D66"/>
    </row>
    <row r="67" spans="1:4" x14ac:dyDescent="0.35">
      <c r="A67"/>
      <c r="B67"/>
      <c r="C67"/>
      <c r="D67"/>
    </row>
    <row r="68" spans="1:4" x14ac:dyDescent="0.35">
      <c r="A68"/>
      <c r="B68"/>
      <c r="C68"/>
      <c r="D68"/>
    </row>
    <row r="69" spans="1:4" x14ac:dyDescent="0.35">
      <c r="A69"/>
      <c r="B69"/>
      <c r="C69"/>
      <c r="D69"/>
    </row>
    <row r="70" spans="1:4" x14ac:dyDescent="0.35">
      <c r="A70"/>
      <c r="B70"/>
      <c r="C70"/>
      <c r="D70"/>
    </row>
    <row r="71" spans="1:4" x14ac:dyDescent="0.35">
      <c r="A71"/>
      <c r="B71"/>
      <c r="C71"/>
      <c r="D71"/>
    </row>
    <row r="72" spans="1:4" x14ac:dyDescent="0.35">
      <c r="A72"/>
      <c r="B72"/>
      <c r="C72"/>
      <c r="D72"/>
    </row>
    <row r="73" spans="1:4" x14ac:dyDescent="0.35">
      <c r="A73"/>
      <c r="B73"/>
      <c r="C73"/>
      <c r="D73"/>
    </row>
    <row r="74" spans="1:4" x14ac:dyDescent="0.35">
      <c r="A74"/>
      <c r="B74"/>
      <c r="C74"/>
      <c r="D74"/>
    </row>
    <row r="75" spans="1:4" x14ac:dyDescent="0.35">
      <c r="A75"/>
      <c r="B75"/>
      <c r="C75"/>
      <c r="D75"/>
    </row>
    <row r="76" spans="1:4" x14ac:dyDescent="0.35">
      <c r="A76"/>
      <c r="B76"/>
      <c r="C76"/>
      <c r="D76"/>
    </row>
    <row r="77" spans="1:4" x14ac:dyDescent="0.35">
      <c r="A77"/>
      <c r="B77"/>
      <c r="C77"/>
      <c r="D77"/>
    </row>
    <row r="78" spans="1:4" x14ac:dyDescent="0.35">
      <c r="A78"/>
      <c r="B78"/>
      <c r="C78"/>
      <c r="D78"/>
    </row>
    <row r="79" spans="1:4" x14ac:dyDescent="0.35">
      <c r="A79"/>
      <c r="B79"/>
      <c r="C79"/>
      <c r="D79"/>
    </row>
    <row r="80" spans="1:4" x14ac:dyDescent="0.35">
      <c r="A80"/>
      <c r="B80"/>
      <c r="C80"/>
      <c r="D80"/>
    </row>
    <row r="81" spans="1:4" x14ac:dyDescent="0.35">
      <c r="A81"/>
      <c r="B81"/>
      <c r="C81"/>
      <c r="D81"/>
    </row>
    <row r="82" spans="1:4" x14ac:dyDescent="0.35">
      <c r="A82"/>
      <c r="B82"/>
      <c r="C82"/>
      <c r="D82"/>
    </row>
    <row r="83" spans="1:4" x14ac:dyDescent="0.35">
      <c r="A83"/>
      <c r="B83"/>
      <c r="C83"/>
      <c r="D83"/>
    </row>
    <row r="84" spans="1:4" x14ac:dyDescent="0.35">
      <c r="A84"/>
      <c r="B84"/>
      <c r="C84"/>
      <c r="D84"/>
    </row>
    <row r="85" spans="1:4" x14ac:dyDescent="0.35">
      <c r="A85"/>
      <c r="B85"/>
      <c r="C85"/>
      <c r="D85"/>
    </row>
    <row r="86" spans="1:4" x14ac:dyDescent="0.35">
      <c r="A86"/>
      <c r="B86"/>
      <c r="C86"/>
      <c r="D86"/>
    </row>
    <row r="87" spans="1:4" x14ac:dyDescent="0.35">
      <c r="A87"/>
      <c r="B87"/>
      <c r="C87"/>
      <c r="D87"/>
    </row>
    <row r="88" spans="1:4" x14ac:dyDescent="0.35">
      <c r="A88"/>
      <c r="B88"/>
      <c r="C88"/>
      <c r="D88"/>
    </row>
    <row r="89" spans="1:4" x14ac:dyDescent="0.35">
      <c r="A89"/>
      <c r="B89"/>
      <c r="C89"/>
      <c r="D89"/>
    </row>
    <row r="90" spans="1:4" x14ac:dyDescent="0.35">
      <c r="A90"/>
      <c r="B90"/>
      <c r="C90"/>
      <c r="D90"/>
    </row>
    <row r="91" spans="1:4" x14ac:dyDescent="0.35">
      <c r="A91"/>
      <c r="B91"/>
      <c r="C91"/>
      <c r="D91"/>
    </row>
    <row r="92" spans="1:4" x14ac:dyDescent="0.35">
      <c r="A92"/>
      <c r="B92"/>
      <c r="C92"/>
      <c r="D92"/>
    </row>
    <row r="93" spans="1:4" x14ac:dyDescent="0.35">
      <c r="A93"/>
      <c r="B93"/>
      <c r="C93"/>
      <c r="D93"/>
    </row>
    <row r="94" spans="1:4" x14ac:dyDescent="0.35">
      <c r="A94"/>
      <c r="B94"/>
      <c r="C94"/>
      <c r="D94"/>
    </row>
    <row r="95" spans="1:4" x14ac:dyDescent="0.35">
      <c r="A95"/>
      <c r="B95"/>
      <c r="C95"/>
      <c r="D95"/>
    </row>
    <row r="96" spans="1:4" x14ac:dyDescent="0.35">
      <c r="A96"/>
      <c r="B96"/>
      <c r="C96"/>
      <c r="D96"/>
    </row>
    <row r="97" spans="1:4" x14ac:dyDescent="0.35">
      <c r="A97"/>
      <c r="B97"/>
      <c r="C97"/>
      <c r="D97"/>
    </row>
    <row r="98" spans="1:4" x14ac:dyDescent="0.35">
      <c r="A98"/>
      <c r="B98"/>
      <c r="C98"/>
      <c r="D98"/>
    </row>
    <row r="99" spans="1:4" x14ac:dyDescent="0.35">
      <c r="A99"/>
      <c r="B99"/>
      <c r="C99"/>
      <c r="D99"/>
    </row>
    <row r="100" spans="1:4" x14ac:dyDescent="0.35">
      <c r="A100"/>
      <c r="B100"/>
      <c r="C100"/>
      <c r="D100"/>
    </row>
    <row r="101" spans="1:4" x14ac:dyDescent="0.35">
      <c r="A101"/>
      <c r="B101"/>
      <c r="C101"/>
      <c r="D101"/>
    </row>
    <row r="102" spans="1:4" x14ac:dyDescent="0.35">
      <c r="A102"/>
      <c r="B102"/>
      <c r="C102"/>
      <c r="D102"/>
    </row>
    <row r="103" spans="1:4" x14ac:dyDescent="0.35">
      <c r="A103"/>
      <c r="B103"/>
      <c r="C103"/>
      <c r="D103"/>
    </row>
    <row r="104" spans="1:4" x14ac:dyDescent="0.35">
      <c r="A104"/>
      <c r="B104"/>
      <c r="C104"/>
      <c r="D104"/>
    </row>
    <row r="105" spans="1:4" x14ac:dyDescent="0.35">
      <c r="A105"/>
      <c r="B105"/>
      <c r="C105"/>
      <c r="D105"/>
    </row>
    <row r="106" spans="1:4" x14ac:dyDescent="0.35">
      <c r="A106"/>
      <c r="B106"/>
      <c r="C106"/>
      <c r="D106"/>
    </row>
    <row r="107" spans="1:4" x14ac:dyDescent="0.35">
      <c r="A107"/>
      <c r="B107"/>
      <c r="C107"/>
      <c r="D107"/>
    </row>
    <row r="108" spans="1:4" x14ac:dyDescent="0.35">
      <c r="A108"/>
      <c r="B108"/>
      <c r="C108"/>
      <c r="D108"/>
    </row>
    <row r="109" spans="1:4" x14ac:dyDescent="0.35">
      <c r="A109"/>
      <c r="B109"/>
      <c r="C109"/>
      <c r="D109"/>
    </row>
    <row r="110" spans="1:4" x14ac:dyDescent="0.35">
      <c r="A110"/>
      <c r="B110"/>
      <c r="C110"/>
      <c r="D110"/>
    </row>
    <row r="111" spans="1:4" x14ac:dyDescent="0.35">
      <c r="A111"/>
      <c r="B111"/>
      <c r="C111"/>
      <c r="D111"/>
    </row>
    <row r="112" spans="1:4" x14ac:dyDescent="0.35">
      <c r="A112"/>
      <c r="B112"/>
      <c r="C112"/>
      <c r="D112"/>
    </row>
    <row r="113" spans="1:4" x14ac:dyDescent="0.35">
      <c r="A113"/>
      <c r="B113"/>
      <c r="C113"/>
      <c r="D113"/>
    </row>
    <row r="114" spans="1:4" x14ac:dyDescent="0.35">
      <c r="A114"/>
      <c r="B114"/>
      <c r="C114"/>
      <c r="D114"/>
    </row>
    <row r="115" spans="1:4" x14ac:dyDescent="0.35">
      <c r="A115"/>
      <c r="B115"/>
      <c r="C115"/>
      <c r="D115"/>
    </row>
    <row r="116" spans="1:4" x14ac:dyDescent="0.35">
      <c r="A116"/>
      <c r="B116"/>
      <c r="C116"/>
      <c r="D116"/>
    </row>
    <row r="117" spans="1:4" x14ac:dyDescent="0.35">
      <c r="A117"/>
      <c r="B117"/>
      <c r="C117"/>
      <c r="D117"/>
    </row>
    <row r="118" spans="1:4" x14ac:dyDescent="0.35">
      <c r="A118"/>
      <c r="B118"/>
      <c r="C118"/>
      <c r="D118"/>
    </row>
    <row r="119" spans="1:4" x14ac:dyDescent="0.35">
      <c r="A119"/>
      <c r="B119"/>
      <c r="C119"/>
      <c r="D119"/>
    </row>
    <row r="120" spans="1:4" x14ac:dyDescent="0.35">
      <c r="A120"/>
      <c r="B120"/>
      <c r="C120"/>
      <c r="D120"/>
    </row>
    <row r="121" spans="1:4" x14ac:dyDescent="0.35">
      <c r="A121"/>
      <c r="B121"/>
      <c r="C121"/>
      <c r="D121"/>
    </row>
    <row r="122" spans="1:4" x14ac:dyDescent="0.35">
      <c r="A122"/>
      <c r="B122"/>
      <c r="C122"/>
      <c r="D122"/>
    </row>
    <row r="123" spans="1:4" x14ac:dyDescent="0.35">
      <c r="A123"/>
      <c r="B123"/>
      <c r="C123"/>
      <c r="D123"/>
    </row>
    <row r="124" spans="1:4" x14ac:dyDescent="0.35">
      <c r="A124"/>
      <c r="B124"/>
      <c r="C124"/>
      <c r="D124"/>
    </row>
    <row r="125" spans="1:4" x14ac:dyDescent="0.35">
      <c r="A125"/>
      <c r="B125"/>
      <c r="C125"/>
      <c r="D125"/>
    </row>
    <row r="126" spans="1:4" x14ac:dyDescent="0.35">
      <c r="A126"/>
      <c r="B126"/>
      <c r="C126"/>
      <c r="D126"/>
    </row>
    <row r="127" spans="1:4" x14ac:dyDescent="0.35">
      <c r="A127"/>
      <c r="B127"/>
      <c r="C127"/>
      <c r="D127"/>
    </row>
    <row r="128" spans="1:4" x14ac:dyDescent="0.35">
      <c r="A128"/>
      <c r="B128"/>
      <c r="C128"/>
      <c r="D128"/>
    </row>
    <row r="129" spans="1:4" x14ac:dyDescent="0.35">
      <c r="A129"/>
      <c r="B129"/>
      <c r="C129"/>
      <c r="D129"/>
    </row>
    <row r="130" spans="1:4" x14ac:dyDescent="0.35">
      <c r="A130"/>
      <c r="B130"/>
      <c r="C130"/>
      <c r="D130"/>
    </row>
    <row r="131" spans="1:4" x14ac:dyDescent="0.35">
      <c r="A131"/>
      <c r="B131"/>
      <c r="C131"/>
      <c r="D131"/>
    </row>
    <row r="132" spans="1:4" x14ac:dyDescent="0.35">
      <c r="A132"/>
      <c r="B132"/>
      <c r="C132"/>
      <c r="D132"/>
    </row>
    <row r="133" spans="1:4" x14ac:dyDescent="0.35">
      <c r="A133"/>
      <c r="B133"/>
      <c r="C133"/>
      <c r="D133"/>
    </row>
    <row r="134" spans="1:4" x14ac:dyDescent="0.35">
      <c r="A134"/>
      <c r="B134"/>
      <c r="C134"/>
      <c r="D134"/>
    </row>
    <row r="135" spans="1:4" x14ac:dyDescent="0.35">
      <c r="A135"/>
      <c r="B135"/>
      <c r="C135"/>
      <c r="D135"/>
    </row>
    <row r="136" spans="1:4" x14ac:dyDescent="0.35">
      <c r="A136"/>
      <c r="B136"/>
      <c r="C136"/>
      <c r="D136"/>
    </row>
    <row r="137" spans="1:4" x14ac:dyDescent="0.35">
      <c r="A137"/>
      <c r="B137"/>
      <c r="C137"/>
      <c r="D137"/>
    </row>
    <row r="138" spans="1:4" x14ac:dyDescent="0.35">
      <c r="A138"/>
      <c r="B138"/>
      <c r="C138"/>
      <c r="D138"/>
    </row>
    <row r="139" spans="1:4" x14ac:dyDescent="0.35">
      <c r="A139"/>
      <c r="B139"/>
      <c r="C139"/>
      <c r="D139"/>
    </row>
    <row r="140" spans="1:4" x14ac:dyDescent="0.35">
      <c r="A140"/>
      <c r="B140"/>
      <c r="C140"/>
      <c r="D140"/>
    </row>
    <row r="141" spans="1:4" x14ac:dyDescent="0.35">
      <c r="A141"/>
      <c r="B141"/>
      <c r="C141"/>
      <c r="D141"/>
    </row>
    <row r="142" spans="1:4" x14ac:dyDescent="0.35">
      <c r="A142"/>
      <c r="B142"/>
      <c r="C142"/>
      <c r="D142"/>
    </row>
    <row r="143" spans="1:4" x14ac:dyDescent="0.35">
      <c r="A143"/>
      <c r="B143"/>
      <c r="C143"/>
      <c r="D143"/>
    </row>
    <row r="144" spans="1:4" x14ac:dyDescent="0.35">
      <c r="A144"/>
      <c r="B144"/>
      <c r="C144"/>
      <c r="D144"/>
    </row>
    <row r="145" spans="1:4" x14ac:dyDescent="0.35">
      <c r="A145"/>
      <c r="B145"/>
      <c r="C145"/>
      <c r="D145"/>
    </row>
    <row r="146" spans="1:4" x14ac:dyDescent="0.35">
      <c r="A146"/>
      <c r="B146"/>
      <c r="C146"/>
      <c r="D146"/>
    </row>
    <row r="147" spans="1:4" x14ac:dyDescent="0.35">
      <c r="A147"/>
      <c r="B147"/>
      <c r="C147"/>
      <c r="D147"/>
    </row>
    <row r="148" spans="1:4" x14ac:dyDescent="0.35">
      <c r="A148"/>
      <c r="B148"/>
      <c r="C148"/>
      <c r="D148"/>
    </row>
    <row r="149" spans="1:4" x14ac:dyDescent="0.35">
      <c r="A149"/>
      <c r="B149"/>
      <c r="C149"/>
      <c r="D149"/>
    </row>
    <row r="150" spans="1:4" x14ac:dyDescent="0.35">
      <c r="A150"/>
      <c r="B150"/>
      <c r="C150"/>
      <c r="D150"/>
    </row>
    <row r="151" spans="1:4" x14ac:dyDescent="0.35">
      <c r="A151"/>
      <c r="B151"/>
      <c r="C151"/>
      <c r="D151"/>
    </row>
    <row r="152" spans="1:4" x14ac:dyDescent="0.35">
      <c r="A152"/>
      <c r="B152"/>
      <c r="C152"/>
      <c r="D152"/>
    </row>
    <row r="153" spans="1:4" x14ac:dyDescent="0.35">
      <c r="A153"/>
      <c r="B153"/>
      <c r="C153"/>
      <c r="D153"/>
    </row>
    <row r="154" spans="1:4" x14ac:dyDescent="0.35">
      <c r="A154"/>
      <c r="B154"/>
      <c r="C154"/>
      <c r="D154"/>
    </row>
    <row r="155" spans="1:4" x14ac:dyDescent="0.35">
      <c r="A155"/>
      <c r="B155"/>
      <c r="C155"/>
      <c r="D155"/>
    </row>
    <row r="156" spans="1:4" x14ac:dyDescent="0.35">
      <c r="A156"/>
      <c r="B156"/>
      <c r="C156"/>
      <c r="D156"/>
    </row>
    <row r="157" spans="1:4" x14ac:dyDescent="0.35">
      <c r="A157"/>
      <c r="B157"/>
      <c r="C157"/>
      <c r="D157"/>
    </row>
    <row r="158" spans="1:4" x14ac:dyDescent="0.35">
      <c r="A158"/>
      <c r="B158"/>
      <c r="C158"/>
      <c r="D158"/>
    </row>
    <row r="159" spans="1:4" x14ac:dyDescent="0.35">
      <c r="A159"/>
      <c r="B159"/>
      <c r="C159"/>
      <c r="D159"/>
    </row>
    <row r="160" spans="1:4" x14ac:dyDescent="0.35">
      <c r="A160"/>
      <c r="B160"/>
      <c r="C160"/>
      <c r="D160"/>
    </row>
    <row r="161" spans="1:4" x14ac:dyDescent="0.35">
      <c r="A161"/>
      <c r="B161"/>
      <c r="C161"/>
      <c r="D161"/>
    </row>
    <row r="162" spans="1:4" x14ac:dyDescent="0.35">
      <c r="A162"/>
      <c r="B162"/>
      <c r="C162"/>
      <c r="D162"/>
    </row>
    <row r="163" spans="1:4" x14ac:dyDescent="0.35">
      <c r="A163"/>
      <c r="B163"/>
      <c r="C163"/>
      <c r="D163"/>
    </row>
    <row r="164" spans="1:4" x14ac:dyDescent="0.35">
      <c r="A164"/>
      <c r="B164"/>
      <c r="C164"/>
      <c r="D164"/>
    </row>
    <row r="165" spans="1:4" x14ac:dyDescent="0.35">
      <c r="A165"/>
      <c r="B165"/>
      <c r="C165"/>
      <c r="D165"/>
    </row>
    <row r="166" spans="1:4" x14ac:dyDescent="0.35">
      <c r="A166"/>
      <c r="B166"/>
      <c r="C166"/>
      <c r="D166"/>
    </row>
    <row r="167" spans="1:4" x14ac:dyDescent="0.35">
      <c r="A167"/>
      <c r="B167"/>
      <c r="C167"/>
      <c r="D167"/>
    </row>
    <row r="168" spans="1:4" x14ac:dyDescent="0.35">
      <c r="A168"/>
      <c r="B168"/>
      <c r="C168"/>
      <c r="D168"/>
    </row>
    <row r="169" spans="1:4" x14ac:dyDescent="0.35">
      <c r="A169"/>
      <c r="B169"/>
      <c r="C169"/>
      <c r="D169"/>
    </row>
    <row r="170" spans="1:4" x14ac:dyDescent="0.35">
      <c r="A170"/>
      <c r="B170"/>
      <c r="C170"/>
      <c r="D170"/>
    </row>
    <row r="171" spans="1:4" x14ac:dyDescent="0.35">
      <c r="A171"/>
      <c r="B171"/>
      <c r="C171"/>
      <c r="D171"/>
    </row>
    <row r="172" spans="1:4" x14ac:dyDescent="0.35">
      <c r="A172"/>
      <c r="B172"/>
      <c r="C172"/>
      <c r="D172"/>
    </row>
    <row r="173" spans="1:4" x14ac:dyDescent="0.35">
      <c r="A173"/>
      <c r="B173"/>
      <c r="C173"/>
      <c r="D173"/>
    </row>
    <row r="174" spans="1:4" x14ac:dyDescent="0.35">
      <c r="A174"/>
      <c r="B174"/>
      <c r="C174"/>
      <c r="D174"/>
    </row>
    <row r="175" spans="1:4" x14ac:dyDescent="0.35">
      <c r="A175"/>
      <c r="B175"/>
      <c r="C175"/>
      <c r="D175"/>
    </row>
    <row r="176" spans="1:4" x14ac:dyDescent="0.35">
      <c r="A176"/>
      <c r="B176"/>
      <c r="C176"/>
      <c r="D176"/>
    </row>
    <row r="177" spans="1:4" x14ac:dyDescent="0.35">
      <c r="A177"/>
      <c r="B177"/>
      <c r="C177"/>
      <c r="D177"/>
    </row>
    <row r="178" spans="1:4" x14ac:dyDescent="0.35">
      <c r="A178"/>
      <c r="B178"/>
      <c r="C178"/>
      <c r="D178"/>
    </row>
    <row r="179" spans="1:4" x14ac:dyDescent="0.35">
      <c r="A179"/>
      <c r="B179"/>
      <c r="C179"/>
      <c r="D179"/>
    </row>
    <row r="180" spans="1:4" x14ac:dyDescent="0.35">
      <c r="A180"/>
      <c r="B180"/>
      <c r="C180"/>
      <c r="D180"/>
    </row>
    <row r="181" spans="1:4" x14ac:dyDescent="0.35">
      <c r="A181"/>
      <c r="B181"/>
      <c r="C181"/>
      <c r="D181"/>
    </row>
    <row r="182" spans="1:4" x14ac:dyDescent="0.35">
      <c r="A182"/>
      <c r="B182"/>
      <c r="C182"/>
      <c r="D182"/>
    </row>
    <row r="183" spans="1:4" x14ac:dyDescent="0.35">
      <c r="A183"/>
      <c r="B183"/>
      <c r="C183"/>
      <c r="D183"/>
    </row>
    <row r="184" spans="1:4" x14ac:dyDescent="0.35">
      <c r="A184"/>
      <c r="B184"/>
      <c r="C184"/>
      <c r="D184"/>
    </row>
    <row r="185" spans="1:4" x14ac:dyDescent="0.35">
      <c r="A185"/>
      <c r="B185"/>
      <c r="C185"/>
      <c r="D185"/>
    </row>
    <row r="186" spans="1:4" x14ac:dyDescent="0.35">
      <c r="A186"/>
      <c r="B186"/>
      <c r="C186"/>
      <c r="D186"/>
    </row>
    <row r="187" spans="1:4" x14ac:dyDescent="0.35">
      <c r="A187"/>
      <c r="B187"/>
      <c r="C187"/>
      <c r="D187"/>
    </row>
    <row r="188" spans="1:4" x14ac:dyDescent="0.35">
      <c r="A188"/>
      <c r="B188"/>
      <c r="C188"/>
      <c r="D188"/>
    </row>
    <row r="189" spans="1:4" x14ac:dyDescent="0.35">
      <c r="A189"/>
      <c r="B189"/>
      <c r="C189"/>
      <c r="D189"/>
    </row>
    <row r="190" spans="1:4" x14ac:dyDescent="0.35">
      <c r="A190"/>
      <c r="B190"/>
      <c r="C190"/>
      <c r="D190"/>
    </row>
    <row r="191" spans="1:4" x14ac:dyDescent="0.35">
      <c r="A191"/>
      <c r="B191"/>
      <c r="C191"/>
      <c r="D191"/>
    </row>
    <row r="192" spans="1:4" x14ac:dyDescent="0.35">
      <c r="A192"/>
      <c r="B192"/>
      <c r="C192"/>
      <c r="D192"/>
    </row>
    <row r="193" spans="1:4" x14ac:dyDescent="0.35">
      <c r="A193"/>
      <c r="B193"/>
      <c r="C193"/>
      <c r="D193"/>
    </row>
    <row r="194" spans="1:4" x14ac:dyDescent="0.35">
      <c r="A194"/>
      <c r="B194"/>
      <c r="C194"/>
      <c r="D194"/>
    </row>
    <row r="195" spans="1:4" x14ac:dyDescent="0.35">
      <c r="A195"/>
      <c r="B195"/>
      <c r="C195"/>
      <c r="D195"/>
    </row>
    <row r="196" spans="1:4" x14ac:dyDescent="0.35">
      <c r="A196"/>
      <c r="B196"/>
      <c r="C196"/>
      <c r="D196"/>
    </row>
    <row r="197" spans="1:4" x14ac:dyDescent="0.35">
      <c r="A197"/>
      <c r="B197"/>
      <c r="C197"/>
      <c r="D197"/>
    </row>
    <row r="198" spans="1:4" x14ac:dyDescent="0.35">
      <c r="A198"/>
      <c r="B198"/>
      <c r="C198"/>
      <c r="D198"/>
    </row>
    <row r="199" spans="1:4" x14ac:dyDescent="0.35">
      <c r="A199"/>
      <c r="B199"/>
      <c r="C199"/>
      <c r="D199"/>
    </row>
    <row r="200" spans="1:4" x14ac:dyDescent="0.35">
      <c r="A200"/>
      <c r="B200"/>
      <c r="C200"/>
      <c r="D200"/>
    </row>
    <row r="201" spans="1:4" x14ac:dyDescent="0.35">
      <c r="A201"/>
      <c r="B201"/>
      <c r="C201"/>
      <c r="D201"/>
    </row>
    <row r="202" spans="1:4" x14ac:dyDescent="0.35">
      <c r="A202"/>
      <c r="B202"/>
      <c r="C202"/>
      <c r="D202"/>
    </row>
    <row r="203" spans="1:4" x14ac:dyDescent="0.35">
      <c r="A203"/>
      <c r="B203"/>
      <c r="C203"/>
      <c r="D203"/>
    </row>
    <row r="204" spans="1:4" x14ac:dyDescent="0.35">
      <c r="A204"/>
      <c r="B204"/>
      <c r="C204"/>
      <c r="D204"/>
    </row>
    <row r="205" spans="1:4" x14ac:dyDescent="0.35">
      <c r="A205"/>
      <c r="B205"/>
      <c r="C205"/>
      <c r="D205"/>
    </row>
    <row r="206" spans="1:4" x14ac:dyDescent="0.35">
      <c r="A206"/>
      <c r="B206"/>
      <c r="C206"/>
      <c r="D206"/>
    </row>
    <row r="207" spans="1:4" x14ac:dyDescent="0.35">
      <c r="A207"/>
      <c r="B207"/>
      <c r="C207"/>
      <c r="D207"/>
    </row>
    <row r="208" spans="1:4" x14ac:dyDescent="0.35">
      <c r="A208"/>
      <c r="B208"/>
      <c r="C208"/>
      <c r="D208"/>
    </row>
    <row r="209" spans="1:4" x14ac:dyDescent="0.35">
      <c r="A209"/>
      <c r="B209"/>
      <c r="C209"/>
      <c r="D209"/>
    </row>
    <row r="210" spans="1:4" x14ac:dyDescent="0.35">
      <c r="A210"/>
      <c r="B210"/>
      <c r="C210"/>
      <c r="D210"/>
    </row>
    <row r="211" spans="1:4" x14ac:dyDescent="0.35">
      <c r="A211"/>
      <c r="B211"/>
      <c r="C211"/>
      <c r="D211"/>
    </row>
    <row r="212" spans="1:4" x14ac:dyDescent="0.35">
      <c r="A212"/>
      <c r="B212"/>
      <c r="C212"/>
      <c r="D212"/>
    </row>
    <row r="213" spans="1:4" x14ac:dyDescent="0.35">
      <c r="A213"/>
      <c r="B213"/>
      <c r="C213"/>
      <c r="D213"/>
    </row>
    <row r="214" spans="1:4" x14ac:dyDescent="0.35">
      <c r="A214"/>
      <c r="B214"/>
      <c r="C214"/>
      <c r="D214"/>
    </row>
    <row r="215" spans="1:4" x14ac:dyDescent="0.35">
      <c r="A215"/>
      <c r="B215"/>
      <c r="C215"/>
      <c r="D215"/>
    </row>
    <row r="216" spans="1:4" x14ac:dyDescent="0.35">
      <c r="A216"/>
      <c r="B216"/>
      <c r="C216"/>
      <c r="D216"/>
    </row>
    <row r="217" spans="1:4" x14ac:dyDescent="0.35">
      <c r="A217"/>
      <c r="B217"/>
      <c r="C217"/>
      <c r="D217"/>
    </row>
    <row r="218" spans="1:4" x14ac:dyDescent="0.35">
      <c r="A218"/>
      <c r="B218"/>
      <c r="C218"/>
      <c r="D218"/>
    </row>
    <row r="219" spans="1:4" x14ac:dyDescent="0.35">
      <c r="A219"/>
      <c r="B219"/>
      <c r="C219"/>
      <c r="D219"/>
    </row>
    <row r="220" spans="1:4" x14ac:dyDescent="0.35">
      <c r="A220"/>
      <c r="B220"/>
      <c r="C220"/>
      <c r="D220"/>
    </row>
    <row r="221" spans="1:4" x14ac:dyDescent="0.35">
      <c r="A221"/>
      <c r="B221"/>
      <c r="C221"/>
      <c r="D221"/>
    </row>
    <row r="222" spans="1:4" x14ac:dyDescent="0.35">
      <c r="A222"/>
      <c r="B222"/>
      <c r="C222"/>
      <c r="D222"/>
    </row>
    <row r="223" spans="1:4" x14ac:dyDescent="0.35">
      <c r="A223"/>
      <c r="B223"/>
      <c r="C223"/>
      <c r="D223"/>
    </row>
    <row r="224" spans="1:4" x14ac:dyDescent="0.35">
      <c r="A224"/>
      <c r="B224"/>
      <c r="C224"/>
      <c r="D224"/>
    </row>
    <row r="225" spans="1:4" x14ac:dyDescent="0.35">
      <c r="A225"/>
      <c r="B225"/>
      <c r="C225"/>
      <c r="D225"/>
    </row>
    <row r="226" spans="1:4" x14ac:dyDescent="0.35">
      <c r="A226"/>
      <c r="B226"/>
      <c r="C226"/>
      <c r="D226"/>
    </row>
    <row r="227" spans="1:4" x14ac:dyDescent="0.35">
      <c r="A227"/>
      <c r="B227"/>
      <c r="C227"/>
      <c r="D227"/>
    </row>
    <row r="228" spans="1:4" x14ac:dyDescent="0.35">
      <c r="A228"/>
      <c r="B228"/>
      <c r="C228"/>
      <c r="D228"/>
    </row>
    <row r="229" spans="1:4" x14ac:dyDescent="0.35">
      <c r="A229"/>
      <c r="B229"/>
      <c r="C229"/>
      <c r="D229"/>
    </row>
    <row r="230" spans="1:4" x14ac:dyDescent="0.35">
      <c r="A230"/>
      <c r="B230"/>
      <c r="C230"/>
      <c r="D230"/>
    </row>
    <row r="231" spans="1:4" x14ac:dyDescent="0.35">
      <c r="A231"/>
      <c r="B231"/>
      <c r="C231"/>
      <c r="D231"/>
    </row>
    <row r="232" spans="1:4" x14ac:dyDescent="0.35">
      <c r="A232"/>
      <c r="B232"/>
      <c r="C232"/>
      <c r="D232"/>
    </row>
    <row r="233" spans="1:4" x14ac:dyDescent="0.35">
      <c r="A233"/>
      <c r="B233"/>
      <c r="C233"/>
      <c r="D233"/>
    </row>
    <row r="234" spans="1:4" x14ac:dyDescent="0.35">
      <c r="A234"/>
      <c r="B234"/>
      <c r="C234"/>
      <c r="D234"/>
    </row>
    <row r="235" spans="1:4" x14ac:dyDescent="0.35">
      <c r="A235"/>
      <c r="B235"/>
      <c r="C235"/>
      <c r="D235"/>
    </row>
    <row r="236" spans="1:4" x14ac:dyDescent="0.35">
      <c r="A236"/>
      <c r="B236"/>
      <c r="C236"/>
      <c r="D236"/>
    </row>
    <row r="237" spans="1:4" x14ac:dyDescent="0.35">
      <c r="A237"/>
      <c r="B237"/>
      <c r="C237"/>
      <c r="D237"/>
    </row>
    <row r="238" spans="1:4" x14ac:dyDescent="0.35">
      <c r="A238"/>
      <c r="B238"/>
      <c r="C238"/>
      <c r="D238"/>
    </row>
    <row r="239" spans="1:4" x14ac:dyDescent="0.35">
      <c r="A239"/>
      <c r="B239"/>
      <c r="C239"/>
      <c r="D239"/>
    </row>
    <row r="240" spans="1:4" x14ac:dyDescent="0.35">
      <c r="A240"/>
      <c r="B240"/>
      <c r="C240"/>
      <c r="D240"/>
    </row>
    <row r="241" spans="1:4" x14ac:dyDescent="0.35">
      <c r="A241"/>
      <c r="B241"/>
      <c r="C241"/>
      <c r="D241"/>
    </row>
    <row r="242" spans="1:4" x14ac:dyDescent="0.35">
      <c r="A242"/>
      <c r="B242"/>
      <c r="C242"/>
      <c r="D242"/>
    </row>
    <row r="243" spans="1:4" x14ac:dyDescent="0.35">
      <c r="A243"/>
      <c r="B243"/>
      <c r="C243"/>
      <c r="D243"/>
    </row>
    <row r="244" spans="1:4" x14ac:dyDescent="0.35">
      <c r="A244"/>
      <c r="B244"/>
      <c r="C244"/>
      <c r="D244"/>
    </row>
    <row r="245" spans="1:4" x14ac:dyDescent="0.35">
      <c r="A245"/>
      <c r="B245"/>
      <c r="C245"/>
      <c r="D245"/>
    </row>
    <row r="246" spans="1:4" x14ac:dyDescent="0.35">
      <c r="A246"/>
      <c r="B246"/>
      <c r="C246"/>
      <c r="D246"/>
    </row>
    <row r="247" spans="1:4" x14ac:dyDescent="0.35">
      <c r="A247"/>
      <c r="B247"/>
      <c r="C247"/>
      <c r="D247"/>
    </row>
    <row r="248" spans="1:4" x14ac:dyDescent="0.35">
      <c r="A248"/>
      <c r="B248"/>
      <c r="C248"/>
      <c r="D248"/>
    </row>
    <row r="249" spans="1:4" x14ac:dyDescent="0.35">
      <c r="A249"/>
      <c r="B249"/>
      <c r="C249"/>
      <c r="D249"/>
    </row>
    <row r="250" spans="1:4" x14ac:dyDescent="0.35">
      <c r="A250"/>
      <c r="B250"/>
      <c r="C250"/>
      <c r="D250"/>
    </row>
    <row r="251" spans="1:4" x14ac:dyDescent="0.35">
      <c r="A251"/>
      <c r="B251"/>
      <c r="C251"/>
      <c r="D251"/>
    </row>
    <row r="252" spans="1:4" x14ac:dyDescent="0.35">
      <c r="A252"/>
      <c r="B252"/>
      <c r="C252"/>
      <c r="D252"/>
    </row>
    <row r="253" spans="1:4" x14ac:dyDescent="0.35">
      <c r="A253"/>
      <c r="B253"/>
      <c r="C253"/>
      <c r="D253"/>
    </row>
    <row r="254" spans="1:4" x14ac:dyDescent="0.35">
      <c r="A254"/>
      <c r="B254"/>
      <c r="C254"/>
      <c r="D254"/>
    </row>
    <row r="255" spans="1:4" x14ac:dyDescent="0.35">
      <c r="A255"/>
      <c r="B255"/>
      <c r="C255"/>
      <c r="D255"/>
    </row>
    <row r="256" spans="1:4" x14ac:dyDescent="0.35">
      <c r="A256"/>
      <c r="B256"/>
      <c r="C256"/>
      <c r="D256"/>
    </row>
    <row r="257" spans="1:4" x14ac:dyDescent="0.35">
      <c r="A257"/>
      <c r="B257"/>
      <c r="C257"/>
      <c r="D257"/>
    </row>
    <row r="258" spans="1:4" x14ac:dyDescent="0.35">
      <c r="A258"/>
      <c r="B258"/>
      <c r="C258"/>
      <c r="D258"/>
    </row>
    <row r="259" spans="1:4" x14ac:dyDescent="0.35">
      <c r="A259"/>
      <c r="B259"/>
      <c r="C259"/>
      <c r="D259"/>
    </row>
    <row r="260" spans="1:4" x14ac:dyDescent="0.35">
      <c r="A260"/>
      <c r="B260"/>
      <c r="C260"/>
      <c r="D260"/>
    </row>
    <row r="261" spans="1:4" x14ac:dyDescent="0.35">
      <c r="A261"/>
      <c r="B261"/>
      <c r="C261"/>
      <c r="D261"/>
    </row>
    <row r="262" spans="1:4" x14ac:dyDescent="0.35">
      <c r="A262"/>
      <c r="B262"/>
      <c r="C262"/>
      <c r="D262"/>
    </row>
    <row r="263" spans="1:4" x14ac:dyDescent="0.35">
      <c r="A263"/>
      <c r="B263"/>
      <c r="C263"/>
      <c r="D263"/>
    </row>
    <row r="264" spans="1:4" x14ac:dyDescent="0.35">
      <c r="A264"/>
      <c r="B264"/>
      <c r="C264"/>
      <c r="D264"/>
    </row>
    <row r="265" spans="1:4" x14ac:dyDescent="0.35">
      <c r="A265"/>
      <c r="B265"/>
      <c r="C265"/>
      <c r="D265"/>
    </row>
    <row r="266" spans="1:4" x14ac:dyDescent="0.35">
      <c r="A266"/>
      <c r="B266"/>
      <c r="C266"/>
      <c r="D266"/>
    </row>
    <row r="267" spans="1:4" x14ac:dyDescent="0.35">
      <c r="A267"/>
      <c r="B267"/>
      <c r="C267"/>
      <c r="D267"/>
    </row>
    <row r="268" spans="1:4" x14ac:dyDescent="0.35">
      <c r="A268"/>
      <c r="B268"/>
      <c r="C268"/>
      <c r="D268"/>
    </row>
    <row r="269" spans="1:4" x14ac:dyDescent="0.35">
      <c r="A269"/>
      <c r="B269"/>
      <c r="C269"/>
      <c r="D269"/>
    </row>
    <row r="270" spans="1:4" x14ac:dyDescent="0.35">
      <c r="A270"/>
      <c r="B270"/>
      <c r="C270"/>
      <c r="D270"/>
    </row>
    <row r="271" spans="1:4" x14ac:dyDescent="0.35">
      <c r="A271"/>
      <c r="B271"/>
      <c r="C271"/>
      <c r="D271"/>
    </row>
    <row r="272" spans="1:4" x14ac:dyDescent="0.35">
      <c r="A272"/>
      <c r="B272"/>
      <c r="C272"/>
      <c r="D272"/>
    </row>
    <row r="273" spans="1:4" x14ac:dyDescent="0.35">
      <c r="A273"/>
      <c r="B273"/>
      <c r="C273"/>
      <c r="D273"/>
    </row>
    <row r="274" spans="1:4" x14ac:dyDescent="0.35">
      <c r="A274"/>
      <c r="B274"/>
      <c r="C274"/>
      <c r="D274"/>
    </row>
    <row r="275" spans="1:4" x14ac:dyDescent="0.35">
      <c r="A275"/>
      <c r="B275"/>
      <c r="C275"/>
      <c r="D275"/>
    </row>
    <row r="276" spans="1:4" x14ac:dyDescent="0.35">
      <c r="A276"/>
      <c r="B276"/>
      <c r="C276"/>
      <c r="D276"/>
    </row>
    <row r="277" spans="1:4" x14ac:dyDescent="0.35">
      <c r="A277"/>
      <c r="B277"/>
      <c r="C277"/>
      <c r="D277"/>
    </row>
    <row r="278" spans="1:4" x14ac:dyDescent="0.35">
      <c r="A278"/>
      <c r="B278"/>
      <c r="C278"/>
      <c r="D278"/>
    </row>
    <row r="279" spans="1:4" x14ac:dyDescent="0.35">
      <c r="A279"/>
      <c r="B279"/>
      <c r="C279"/>
      <c r="D279"/>
    </row>
    <row r="280" spans="1:4" x14ac:dyDescent="0.35">
      <c r="A280"/>
      <c r="B280"/>
      <c r="C280"/>
      <c r="D280"/>
    </row>
    <row r="281" spans="1:4" x14ac:dyDescent="0.35">
      <c r="A281"/>
      <c r="B281"/>
      <c r="C281"/>
      <c r="D281"/>
    </row>
    <row r="282" spans="1:4" x14ac:dyDescent="0.35">
      <c r="A282"/>
      <c r="B282"/>
      <c r="C282"/>
      <c r="D282"/>
    </row>
    <row r="283" spans="1:4" x14ac:dyDescent="0.35">
      <c r="A283"/>
      <c r="B283"/>
      <c r="C283"/>
      <c r="D283"/>
    </row>
    <row r="284" spans="1:4" x14ac:dyDescent="0.35">
      <c r="A284"/>
      <c r="B284"/>
      <c r="C284"/>
      <c r="D284"/>
    </row>
    <row r="285" spans="1:4" x14ac:dyDescent="0.35">
      <c r="A285"/>
      <c r="B285"/>
      <c r="C285"/>
      <c r="D285"/>
    </row>
    <row r="286" spans="1:4" x14ac:dyDescent="0.35">
      <c r="A286"/>
      <c r="B286"/>
      <c r="C286"/>
      <c r="D286"/>
    </row>
    <row r="287" spans="1:4" x14ac:dyDescent="0.35">
      <c r="A287"/>
      <c r="B287"/>
      <c r="C287"/>
      <c r="D287"/>
    </row>
    <row r="288" spans="1:4" x14ac:dyDescent="0.35">
      <c r="A288"/>
      <c r="B288"/>
      <c r="C288"/>
      <c r="D288"/>
    </row>
    <row r="289" spans="1:4" x14ac:dyDescent="0.35">
      <c r="A289"/>
      <c r="B289"/>
      <c r="C289"/>
      <c r="D289"/>
    </row>
    <row r="290" spans="1:4" x14ac:dyDescent="0.35">
      <c r="A290"/>
      <c r="B290"/>
      <c r="C290"/>
      <c r="D290"/>
    </row>
    <row r="291" spans="1:4" x14ac:dyDescent="0.35">
      <c r="A291"/>
      <c r="B291"/>
      <c r="C291"/>
      <c r="D291"/>
    </row>
    <row r="292" spans="1:4" x14ac:dyDescent="0.35">
      <c r="A292"/>
      <c r="B292"/>
      <c r="C292"/>
      <c r="D292"/>
    </row>
    <row r="293" spans="1:4" x14ac:dyDescent="0.35">
      <c r="A293"/>
      <c r="B293"/>
      <c r="C293"/>
      <c r="D293"/>
    </row>
    <row r="294" spans="1:4" x14ac:dyDescent="0.35">
      <c r="A294"/>
      <c r="B294"/>
      <c r="C294"/>
      <c r="D294"/>
    </row>
    <row r="295" spans="1:4" x14ac:dyDescent="0.35">
      <c r="A295"/>
      <c r="B295"/>
      <c r="C295"/>
      <c r="D295"/>
    </row>
    <row r="296" spans="1:4" x14ac:dyDescent="0.35">
      <c r="A296"/>
      <c r="B296"/>
      <c r="C296"/>
      <c r="D296"/>
    </row>
    <row r="297" spans="1:4" x14ac:dyDescent="0.35">
      <c r="A297"/>
      <c r="B297"/>
      <c r="C297"/>
      <c r="D297"/>
    </row>
    <row r="298" spans="1:4" x14ac:dyDescent="0.35">
      <c r="A298"/>
      <c r="B298"/>
      <c r="C298"/>
      <c r="D298"/>
    </row>
    <row r="299" spans="1:4" x14ac:dyDescent="0.35">
      <c r="A299"/>
      <c r="B299"/>
      <c r="C299"/>
      <c r="D299"/>
    </row>
    <row r="300" spans="1:4" x14ac:dyDescent="0.35">
      <c r="A300"/>
      <c r="B300"/>
      <c r="C300"/>
      <c r="D300"/>
    </row>
    <row r="301" spans="1:4" x14ac:dyDescent="0.35">
      <c r="A301"/>
      <c r="B301"/>
      <c r="C301"/>
      <c r="D301"/>
    </row>
    <row r="302" spans="1:4" x14ac:dyDescent="0.35">
      <c r="A302"/>
      <c r="B302"/>
      <c r="C302"/>
      <c r="D302"/>
    </row>
    <row r="303" spans="1:4" x14ac:dyDescent="0.35">
      <c r="A303"/>
      <c r="B303"/>
      <c r="C303"/>
      <c r="D303"/>
    </row>
    <row r="304" spans="1:4" x14ac:dyDescent="0.35">
      <c r="A304"/>
      <c r="B304"/>
      <c r="C304"/>
      <c r="D304"/>
    </row>
    <row r="305" spans="1:4" x14ac:dyDescent="0.35">
      <c r="A305"/>
      <c r="B305"/>
      <c r="C305"/>
      <c r="D305"/>
    </row>
    <row r="306" spans="1:4" x14ac:dyDescent="0.35">
      <c r="A306"/>
      <c r="B306"/>
      <c r="C306"/>
      <c r="D306"/>
    </row>
    <row r="307" spans="1:4" x14ac:dyDescent="0.35">
      <c r="A307"/>
      <c r="B307"/>
      <c r="C307"/>
      <c r="D307"/>
    </row>
    <row r="308" spans="1:4" x14ac:dyDescent="0.35">
      <c r="A308"/>
      <c r="B308"/>
      <c r="C308"/>
      <c r="D308"/>
    </row>
    <row r="309" spans="1:4" x14ac:dyDescent="0.35">
      <c r="A309"/>
      <c r="B309"/>
      <c r="C309"/>
      <c r="D309"/>
    </row>
    <row r="310" spans="1:4" x14ac:dyDescent="0.35">
      <c r="A310"/>
      <c r="B310"/>
      <c r="C310"/>
      <c r="D310"/>
    </row>
    <row r="311" spans="1:4" x14ac:dyDescent="0.35">
      <c r="A311"/>
      <c r="B311"/>
      <c r="C311"/>
      <c r="D311"/>
    </row>
    <row r="312" spans="1:4" x14ac:dyDescent="0.35">
      <c r="A312"/>
      <c r="B312"/>
      <c r="C312"/>
      <c r="D312"/>
    </row>
    <row r="313" spans="1:4" x14ac:dyDescent="0.35">
      <c r="A313"/>
      <c r="B313"/>
      <c r="C313"/>
      <c r="D313"/>
    </row>
    <row r="314" spans="1:4" x14ac:dyDescent="0.35">
      <c r="A314"/>
      <c r="B314"/>
      <c r="C314"/>
      <c r="D314"/>
    </row>
    <row r="315" spans="1:4" x14ac:dyDescent="0.35">
      <c r="A315"/>
      <c r="B315"/>
      <c r="C315"/>
      <c r="D315"/>
    </row>
    <row r="316" spans="1:4" x14ac:dyDescent="0.35">
      <c r="A316"/>
      <c r="B316"/>
      <c r="C316"/>
      <c r="D316"/>
    </row>
    <row r="317" spans="1:4" x14ac:dyDescent="0.35">
      <c r="A317"/>
      <c r="B317"/>
      <c r="C317"/>
      <c r="D317"/>
    </row>
    <row r="318" spans="1:4" x14ac:dyDescent="0.35">
      <c r="A318"/>
      <c r="B318"/>
      <c r="C318"/>
      <c r="D318"/>
    </row>
    <row r="319" spans="1:4" x14ac:dyDescent="0.35">
      <c r="A319"/>
      <c r="B319"/>
      <c r="C319"/>
      <c r="D319"/>
    </row>
    <row r="320" spans="1:4" x14ac:dyDescent="0.35">
      <c r="A320"/>
      <c r="B320"/>
      <c r="C320"/>
      <c r="D320"/>
    </row>
    <row r="321" spans="1:4" x14ac:dyDescent="0.35">
      <c r="A321"/>
      <c r="B321"/>
      <c r="C321"/>
      <c r="D321"/>
    </row>
    <row r="322" spans="1:4" x14ac:dyDescent="0.35">
      <c r="A322"/>
      <c r="B322"/>
      <c r="C322"/>
      <c r="D322"/>
    </row>
    <row r="323" spans="1:4" x14ac:dyDescent="0.35">
      <c r="A323"/>
      <c r="B323"/>
      <c r="C323"/>
      <c r="D323"/>
    </row>
    <row r="324" spans="1:4" x14ac:dyDescent="0.35">
      <c r="A324"/>
      <c r="B324"/>
      <c r="C324"/>
      <c r="D324"/>
    </row>
    <row r="325" spans="1:4" x14ac:dyDescent="0.35">
      <c r="A325"/>
      <c r="B325"/>
      <c r="C325"/>
      <c r="D325"/>
    </row>
    <row r="326" spans="1:4" x14ac:dyDescent="0.35">
      <c r="A326"/>
      <c r="B326"/>
      <c r="C326"/>
      <c r="D326"/>
    </row>
    <row r="327" spans="1:4" x14ac:dyDescent="0.35">
      <c r="A327"/>
      <c r="B327"/>
      <c r="C327"/>
      <c r="D327"/>
    </row>
    <row r="328" spans="1:4" x14ac:dyDescent="0.35">
      <c r="A328"/>
      <c r="B328"/>
      <c r="C328"/>
      <c r="D328"/>
    </row>
    <row r="329" spans="1:4" x14ac:dyDescent="0.35">
      <c r="A329"/>
      <c r="B329"/>
      <c r="C329"/>
      <c r="D329"/>
    </row>
    <row r="330" spans="1:4" x14ac:dyDescent="0.35">
      <c r="A330"/>
      <c r="B330"/>
      <c r="C330"/>
      <c r="D330"/>
    </row>
    <row r="331" spans="1:4" x14ac:dyDescent="0.35">
      <c r="A331"/>
      <c r="B331"/>
      <c r="C331"/>
      <c r="D331"/>
    </row>
    <row r="332" spans="1:4" x14ac:dyDescent="0.35">
      <c r="A332"/>
      <c r="B332"/>
      <c r="C332"/>
      <c r="D332"/>
    </row>
    <row r="333" spans="1:4" x14ac:dyDescent="0.35">
      <c r="A333"/>
      <c r="B333"/>
      <c r="C333"/>
      <c r="D333"/>
    </row>
    <row r="334" spans="1:4" x14ac:dyDescent="0.35">
      <c r="A334"/>
      <c r="B334"/>
      <c r="C334"/>
      <c r="D334"/>
    </row>
    <row r="335" spans="1:4" x14ac:dyDescent="0.35">
      <c r="A335"/>
      <c r="B335"/>
      <c r="C335"/>
      <c r="D335"/>
    </row>
    <row r="336" spans="1:4" x14ac:dyDescent="0.35">
      <c r="A336"/>
      <c r="B336"/>
      <c r="C336"/>
      <c r="D336"/>
    </row>
    <row r="337" spans="1:4" x14ac:dyDescent="0.35">
      <c r="A337"/>
      <c r="B337"/>
      <c r="C337"/>
      <c r="D337"/>
    </row>
    <row r="338" spans="1:4" x14ac:dyDescent="0.35">
      <c r="A338"/>
      <c r="B338"/>
      <c r="C338"/>
      <c r="D338"/>
    </row>
    <row r="339" spans="1:4" x14ac:dyDescent="0.35">
      <c r="A339"/>
      <c r="B339"/>
      <c r="C339"/>
      <c r="D339"/>
    </row>
    <row r="340" spans="1:4" x14ac:dyDescent="0.35">
      <c r="A340"/>
      <c r="B340"/>
      <c r="C340"/>
      <c r="D340"/>
    </row>
    <row r="341" spans="1:4" x14ac:dyDescent="0.35">
      <c r="A341"/>
      <c r="B341"/>
      <c r="C341"/>
      <c r="D341"/>
    </row>
    <row r="342" spans="1:4" x14ac:dyDescent="0.35">
      <c r="A342"/>
      <c r="B342"/>
      <c r="C342"/>
      <c r="D342"/>
    </row>
    <row r="343" spans="1:4" x14ac:dyDescent="0.35">
      <c r="A343"/>
      <c r="B343"/>
      <c r="C343"/>
      <c r="D343"/>
    </row>
    <row r="344" spans="1:4" x14ac:dyDescent="0.35">
      <c r="A344"/>
      <c r="B344"/>
      <c r="C344"/>
      <c r="D344"/>
    </row>
    <row r="345" spans="1:4" x14ac:dyDescent="0.35">
      <c r="A345"/>
      <c r="B345"/>
      <c r="C345"/>
      <c r="D345"/>
    </row>
    <row r="346" spans="1:4" x14ac:dyDescent="0.35">
      <c r="A346"/>
      <c r="B346"/>
      <c r="C346"/>
      <c r="D346"/>
    </row>
    <row r="347" spans="1:4" x14ac:dyDescent="0.35">
      <c r="A347"/>
      <c r="B347"/>
      <c r="C347"/>
      <c r="D347"/>
    </row>
    <row r="348" spans="1:4" x14ac:dyDescent="0.35">
      <c r="A348"/>
      <c r="B348"/>
      <c r="C348"/>
      <c r="D348"/>
    </row>
    <row r="349" spans="1:4" x14ac:dyDescent="0.35">
      <c r="A349"/>
      <c r="B349"/>
      <c r="C349"/>
      <c r="D349"/>
    </row>
    <row r="350" spans="1:4" x14ac:dyDescent="0.35">
      <c r="A350"/>
      <c r="B350"/>
      <c r="C350"/>
      <c r="D350"/>
    </row>
    <row r="351" spans="1:4" x14ac:dyDescent="0.35">
      <c r="A351"/>
      <c r="B351"/>
      <c r="C351"/>
      <c r="D351"/>
    </row>
    <row r="352" spans="1:4" x14ac:dyDescent="0.35">
      <c r="A352"/>
      <c r="B352"/>
      <c r="C352"/>
      <c r="D352"/>
    </row>
    <row r="353" spans="1:4" x14ac:dyDescent="0.35">
      <c r="A353"/>
      <c r="B353"/>
      <c r="C353"/>
      <c r="D353"/>
    </row>
    <row r="354" spans="1:4" x14ac:dyDescent="0.35">
      <c r="A354"/>
      <c r="B354"/>
      <c r="C354"/>
      <c r="D354"/>
    </row>
    <row r="355" spans="1:4" x14ac:dyDescent="0.35">
      <c r="A355"/>
      <c r="B355"/>
      <c r="C355"/>
      <c r="D355"/>
    </row>
    <row r="356" spans="1:4" x14ac:dyDescent="0.35">
      <c r="A356"/>
      <c r="B356"/>
      <c r="C356"/>
      <c r="D356"/>
    </row>
    <row r="357" spans="1:4" x14ac:dyDescent="0.35">
      <c r="A357"/>
      <c r="B357"/>
      <c r="C357"/>
      <c r="D357"/>
    </row>
    <row r="358" spans="1:4" x14ac:dyDescent="0.35">
      <c r="A358"/>
      <c r="B358"/>
      <c r="C358"/>
      <c r="D358"/>
    </row>
    <row r="359" spans="1:4" x14ac:dyDescent="0.35">
      <c r="A359"/>
      <c r="B359"/>
      <c r="C359"/>
      <c r="D359"/>
    </row>
    <row r="360" spans="1:4" x14ac:dyDescent="0.35">
      <c r="A360"/>
      <c r="B360"/>
      <c r="C360"/>
      <c r="D360"/>
    </row>
    <row r="361" spans="1:4" x14ac:dyDescent="0.35">
      <c r="A361"/>
      <c r="B361"/>
      <c r="C361"/>
      <c r="D361"/>
    </row>
    <row r="362" spans="1:4" x14ac:dyDescent="0.35">
      <c r="A362"/>
      <c r="B362"/>
      <c r="C362"/>
      <c r="D362"/>
    </row>
    <row r="363" spans="1:4" x14ac:dyDescent="0.35">
      <c r="A363"/>
      <c r="B363"/>
      <c r="C363"/>
      <c r="D363"/>
    </row>
    <row r="364" spans="1:4" x14ac:dyDescent="0.35">
      <c r="A364"/>
      <c r="B364"/>
      <c r="C364"/>
      <c r="D364"/>
    </row>
    <row r="365" spans="1:4" x14ac:dyDescent="0.35">
      <c r="A365"/>
      <c r="B365"/>
      <c r="C365"/>
      <c r="D365"/>
    </row>
    <row r="366" spans="1:4" x14ac:dyDescent="0.35">
      <c r="A366"/>
      <c r="B366"/>
      <c r="C366"/>
      <c r="D366"/>
    </row>
    <row r="367" spans="1:4" x14ac:dyDescent="0.35">
      <c r="A367"/>
      <c r="B367"/>
      <c r="C367"/>
      <c r="D367"/>
    </row>
    <row r="368" spans="1:4" x14ac:dyDescent="0.35">
      <c r="A368"/>
      <c r="B368"/>
      <c r="C368"/>
      <c r="D368"/>
    </row>
    <row r="369" spans="1:4" x14ac:dyDescent="0.35">
      <c r="A369"/>
      <c r="B369"/>
      <c r="C369"/>
      <c r="D369"/>
    </row>
    <row r="370" spans="1:4" x14ac:dyDescent="0.35">
      <c r="A370"/>
      <c r="B370"/>
      <c r="C370"/>
      <c r="D370"/>
    </row>
    <row r="371" spans="1:4" x14ac:dyDescent="0.35">
      <c r="A371"/>
      <c r="B371"/>
      <c r="C371"/>
      <c r="D371"/>
    </row>
    <row r="372" spans="1:4" x14ac:dyDescent="0.35">
      <c r="A372"/>
      <c r="B372"/>
      <c r="C372"/>
      <c r="D372"/>
    </row>
    <row r="373" spans="1:4" x14ac:dyDescent="0.35">
      <c r="A373"/>
      <c r="B373"/>
      <c r="C373"/>
      <c r="D373"/>
    </row>
    <row r="374" spans="1:4" x14ac:dyDescent="0.35">
      <c r="A374"/>
      <c r="B374"/>
      <c r="C374"/>
      <c r="D374"/>
    </row>
    <row r="375" spans="1:4" x14ac:dyDescent="0.35">
      <c r="A375"/>
      <c r="B375"/>
      <c r="C375"/>
      <c r="D375"/>
    </row>
    <row r="376" spans="1:4" x14ac:dyDescent="0.35">
      <c r="A376"/>
      <c r="B376"/>
      <c r="C376"/>
      <c r="D376"/>
    </row>
    <row r="377" spans="1:4" x14ac:dyDescent="0.35">
      <c r="A377"/>
      <c r="B377"/>
      <c r="C377"/>
      <c r="D377"/>
    </row>
    <row r="378" spans="1:4" x14ac:dyDescent="0.35">
      <c r="A378"/>
      <c r="B378"/>
      <c r="C378"/>
      <c r="D378"/>
    </row>
    <row r="379" spans="1:4" x14ac:dyDescent="0.35">
      <c r="A379"/>
      <c r="B379"/>
      <c r="C379"/>
      <c r="D379"/>
    </row>
    <row r="380" spans="1:4" x14ac:dyDescent="0.35">
      <c r="A380"/>
      <c r="B380"/>
      <c r="C380"/>
      <c r="D380"/>
    </row>
    <row r="381" spans="1:4" x14ac:dyDescent="0.35">
      <c r="A381"/>
      <c r="B381"/>
      <c r="C381"/>
      <c r="D381"/>
    </row>
    <row r="382" spans="1:4" x14ac:dyDescent="0.35">
      <c r="A382"/>
      <c r="B382"/>
      <c r="C382"/>
      <c r="D382"/>
    </row>
    <row r="383" spans="1:4" x14ac:dyDescent="0.35">
      <c r="A383"/>
      <c r="B383"/>
      <c r="C383"/>
      <c r="D383"/>
    </row>
    <row r="384" spans="1:4" x14ac:dyDescent="0.35">
      <c r="A384"/>
      <c r="B384"/>
      <c r="C384"/>
      <c r="D384"/>
    </row>
    <row r="385" spans="1:4" x14ac:dyDescent="0.35">
      <c r="A385"/>
      <c r="B385"/>
      <c r="C385"/>
      <c r="D385"/>
    </row>
    <row r="386" spans="1:4" x14ac:dyDescent="0.35">
      <c r="A386"/>
      <c r="B386"/>
      <c r="C386"/>
      <c r="D386"/>
    </row>
    <row r="387" spans="1:4" x14ac:dyDescent="0.35">
      <c r="A387"/>
      <c r="B387"/>
      <c r="C387"/>
      <c r="D387"/>
    </row>
    <row r="388" spans="1:4" x14ac:dyDescent="0.35">
      <c r="A388"/>
      <c r="B388"/>
      <c r="C388"/>
      <c r="D388"/>
    </row>
    <row r="389" spans="1:4" x14ac:dyDescent="0.35">
      <c r="A389"/>
      <c r="B389"/>
      <c r="C389"/>
      <c r="D389"/>
    </row>
    <row r="390" spans="1:4" x14ac:dyDescent="0.35">
      <c r="A390"/>
      <c r="B390"/>
      <c r="C390"/>
      <c r="D390"/>
    </row>
    <row r="391" spans="1:4" x14ac:dyDescent="0.35">
      <c r="A391"/>
      <c r="B391"/>
      <c r="C391"/>
      <c r="D391"/>
    </row>
    <row r="392" spans="1:4" x14ac:dyDescent="0.35">
      <c r="A392"/>
      <c r="B392"/>
      <c r="C392"/>
      <c r="D392"/>
    </row>
    <row r="393" spans="1:4" x14ac:dyDescent="0.35">
      <c r="A393"/>
      <c r="B393"/>
      <c r="C393"/>
      <c r="D393"/>
    </row>
    <row r="394" spans="1:4" x14ac:dyDescent="0.35">
      <c r="A394"/>
      <c r="B394"/>
      <c r="C394"/>
      <c r="D394"/>
    </row>
    <row r="395" spans="1:4" x14ac:dyDescent="0.35">
      <c r="A395"/>
      <c r="B395"/>
      <c r="C395"/>
      <c r="D395"/>
    </row>
    <row r="396" spans="1:4" x14ac:dyDescent="0.35">
      <c r="A396"/>
      <c r="B396"/>
      <c r="C396"/>
      <c r="D396"/>
    </row>
    <row r="397" spans="1:4" x14ac:dyDescent="0.35">
      <c r="A397"/>
      <c r="B397"/>
      <c r="C397"/>
      <c r="D397"/>
    </row>
    <row r="398" spans="1:4" x14ac:dyDescent="0.35">
      <c r="A398"/>
      <c r="B398"/>
      <c r="C398"/>
      <c r="D398"/>
    </row>
    <row r="399" spans="1:4" x14ac:dyDescent="0.35">
      <c r="A399"/>
      <c r="B399"/>
      <c r="C399"/>
      <c r="D399"/>
    </row>
    <row r="400" spans="1:4" x14ac:dyDescent="0.35">
      <c r="A400"/>
      <c r="B400"/>
      <c r="C400"/>
      <c r="D400"/>
    </row>
    <row r="401" spans="1:4" x14ac:dyDescent="0.35">
      <c r="A401"/>
      <c r="B401"/>
      <c r="C401"/>
      <c r="D401"/>
    </row>
    <row r="402" spans="1:4" x14ac:dyDescent="0.35">
      <c r="A402"/>
      <c r="B402"/>
      <c r="C402"/>
      <c r="D402"/>
    </row>
    <row r="403" spans="1:4" x14ac:dyDescent="0.35">
      <c r="A403"/>
      <c r="B403"/>
      <c r="C403"/>
      <c r="D403"/>
    </row>
    <row r="404" spans="1:4" x14ac:dyDescent="0.35">
      <c r="A404"/>
      <c r="B404"/>
      <c r="C404"/>
      <c r="D404"/>
    </row>
    <row r="405" spans="1:4" x14ac:dyDescent="0.35">
      <c r="A405"/>
      <c r="B405"/>
      <c r="C405"/>
      <c r="D405"/>
    </row>
    <row r="406" spans="1:4" x14ac:dyDescent="0.35">
      <c r="A406"/>
      <c r="B406"/>
      <c r="C406"/>
      <c r="D406"/>
    </row>
    <row r="407" spans="1:4" x14ac:dyDescent="0.35">
      <c r="A407"/>
      <c r="B407"/>
      <c r="C407"/>
      <c r="D407"/>
    </row>
    <row r="408" spans="1:4" x14ac:dyDescent="0.35">
      <c r="A408"/>
      <c r="B408"/>
      <c r="C408"/>
      <c r="D408"/>
    </row>
    <row r="409" spans="1:4" x14ac:dyDescent="0.35">
      <c r="A409"/>
      <c r="B409"/>
      <c r="C409"/>
      <c r="D409"/>
    </row>
    <row r="410" spans="1:4" x14ac:dyDescent="0.35">
      <c r="A410"/>
      <c r="B410"/>
      <c r="C410"/>
      <c r="D410"/>
    </row>
    <row r="411" spans="1:4" x14ac:dyDescent="0.35">
      <c r="A411"/>
      <c r="B411"/>
      <c r="C411"/>
      <c r="D411"/>
    </row>
    <row r="412" spans="1:4" x14ac:dyDescent="0.35">
      <c r="A412"/>
      <c r="B412"/>
      <c r="C412"/>
      <c r="D412"/>
    </row>
    <row r="413" spans="1:4" x14ac:dyDescent="0.35">
      <c r="A413"/>
      <c r="B413"/>
      <c r="C413"/>
      <c r="D413"/>
    </row>
    <row r="414" spans="1:4" x14ac:dyDescent="0.35">
      <c r="A414"/>
      <c r="B414"/>
      <c r="C414"/>
      <c r="D414"/>
    </row>
    <row r="415" spans="1:4" x14ac:dyDescent="0.35">
      <c r="A415"/>
      <c r="B415"/>
      <c r="C415"/>
      <c r="D415"/>
    </row>
    <row r="416" spans="1:4" x14ac:dyDescent="0.35">
      <c r="A416"/>
      <c r="B416"/>
      <c r="C416"/>
      <c r="D416"/>
    </row>
    <row r="417" spans="1:4" x14ac:dyDescent="0.35">
      <c r="A417"/>
      <c r="B417"/>
      <c r="C417"/>
      <c r="D417"/>
    </row>
    <row r="418" spans="1:4" x14ac:dyDescent="0.35">
      <c r="A418"/>
      <c r="B418"/>
      <c r="C418"/>
      <c r="D418"/>
    </row>
    <row r="419" spans="1:4" x14ac:dyDescent="0.35">
      <c r="A419"/>
      <c r="B419"/>
      <c r="C419"/>
      <c r="D419"/>
    </row>
    <row r="420" spans="1:4" x14ac:dyDescent="0.35">
      <c r="A420"/>
      <c r="B420"/>
      <c r="C420"/>
      <c r="D420"/>
    </row>
    <row r="421" spans="1:4" x14ac:dyDescent="0.35">
      <c r="A421"/>
      <c r="B421"/>
      <c r="C421"/>
      <c r="D421"/>
    </row>
    <row r="422" spans="1:4" x14ac:dyDescent="0.35">
      <c r="A422"/>
      <c r="B422"/>
      <c r="C422"/>
      <c r="D422"/>
    </row>
    <row r="423" spans="1:4" x14ac:dyDescent="0.35">
      <c r="A423"/>
      <c r="B423"/>
      <c r="C423"/>
      <c r="D423"/>
    </row>
    <row r="424" spans="1:4" x14ac:dyDescent="0.35">
      <c r="A424"/>
      <c r="B424"/>
      <c r="C424"/>
      <c r="D424"/>
    </row>
    <row r="425" spans="1:4" x14ac:dyDescent="0.35">
      <c r="A425"/>
      <c r="B425"/>
      <c r="C425"/>
      <c r="D425"/>
    </row>
    <row r="426" spans="1:4" x14ac:dyDescent="0.35">
      <c r="A426"/>
      <c r="B426"/>
      <c r="C426"/>
      <c r="D426"/>
    </row>
    <row r="427" spans="1:4" x14ac:dyDescent="0.35">
      <c r="A427"/>
      <c r="B427"/>
      <c r="C427"/>
      <c r="D427"/>
    </row>
    <row r="428" spans="1:4" x14ac:dyDescent="0.35">
      <c r="A428"/>
      <c r="B428"/>
      <c r="C428"/>
      <c r="D428"/>
    </row>
    <row r="429" spans="1:4" x14ac:dyDescent="0.35">
      <c r="A429"/>
      <c r="B429"/>
      <c r="C429"/>
      <c r="D429"/>
    </row>
    <row r="430" spans="1:4" x14ac:dyDescent="0.35">
      <c r="A430"/>
      <c r="B430"/>
      <c r="C430"/>
      <c r="D430"/>
    </row>
    <row r="431" spans="1:4" x14ac:dyDescent="0.35">
      <c r="A431"/>
      <c r="B431"/>
      <c r="C431"/>
      <c r="D431"/>
    </row>
    <row r="432" spans="1:4" x14ac:dyDescent="0.35">
      <c r="A432"/>
      <c r="B432"/>
      <c r="C432"/>
      <c r="D432"/>
    </row>
    <row r="433" spans="1:4" x14ac:dyDescent="0.35">
      <c r="A433"/>
      <c r="B433"/>
      <c r="C433"/>
      <c r="D433"/>
    </row>
    <row r="434" spans="1:4" x14ac:dyDescent="0.35">
      <c r="A434"/>
      <c r="B434"/>
      <c r="C434"/>
      <c r="D434"/>
    </row>
    <row r="435" spans="1:4" x14ac:dyDescent="0.35">
      <c r="A435"/>
      <c r="B435"/>
      <c r="C435"/>
      <c r="D435"/>
    </row>
    <row r="436" spans="1:4" x14ac:dyDescent="0.35">
      <c r="A436"/>
      <c r="B436"/>
      <c r="C436"/>
      <c r="D436"/>
    </row>
    <row r="437" spans="1:4" x14ac:dyDescent="0.35">
      <c r="A437"/>
      <c r="B437"/>
      <c r="C437"/>
      <c r="D437"/>
    </row>
    <row r="438" spans="1:4" x14ac:dyDescent="0.35">
      <c r="A438"/>
      <c r="B438"/>
      <c r="C438"/>
      <c r="D438"/>
    </row>
    <row r="439" spans="1:4" x14ac:dyDescent="0.35">
      <c r="A439"/>
      <c r="B439"/>
      <c r="C439"/>
      <c r="D439"/>
    </row>
    <row r="440" spans="1:4" x14ac:dyDescent="0.35">
      <c r="A440"/>
      <c r="B440"/>
      <c r="C440"/>
      <c r="D440"/>
    </row>
    <row r="441" spans="1:4" x14ac:dyDescent="0.35">
      <c r="A441"/>
      <c r="B441"/>
      <c r="C441"/>
      <c r="D441"/>
    </row>
    <row r="442" spans="1:4" x14ac:dyDescent="0.35">
      <c r="A442"/>
      <c r="B442"/>
      <c r="C442"/>
      <c r="D442"/>
    </row>
    <row r="443" spans="1:4" x14ac:dyDescent="0.35">
      <c r="A443"/>
      <c r="B443"/>
      <c r="C443"/>
      <c r="D443"/>
    </row>
    <row r="444" spans="1:4" x14ac:dyDescent="0.35">
      <c r="A444"/>
      <c r="B444"/>
      <c r="C444"/>
      <c r="D444"/>
    </row>
    <row r="445" spans="1:4" x14ac:dyDescent="0.35">
      <c r="A445"/>
      <c r="B445"/>
      <c r="C445"/>
      <c r="D445"/>
    </row>
    <row r="446" spans="1:4" x14ac:dyDescent="0.35">
      <c r="A446"/>
      <c r="B446"/>
      <c r="C446"/>
      <c r="D446"/>
    </row>
    <row r="447" spans="1:4" x14ac:dyDescent="0.35">
      <c r="A447"/>
      <c r="B447"/>
      <c r="C447"/>
      <c r="D447"/>
    </row>
    <row r="448" spans="1:4" x14ac:dyDescent="0.35">
      <c r="A448"/>
      <c r="B448"/>
      <c r="C448"/>
      <c r="D448"/>
    </row>
    <row r="449" spans="1:4" x14ac:dyDescent="0.35">
      <c r="A449"/>
      <c r="B449"/>
      <c r="C449"/>
      <c r="D449"/>
    </row>
    <row r="450" spans="1:4" x14ac:dyDescent="0.35">
      <c r="A450"/>
      <c r="B450"/>
      <c r="C450"/>
      <c r="D450"/>
    </row>
    <row r="451" spans="1:4" x14ac:dyDescent="0.35">
      <c r="A451"/>
      <c r="B451"/>
      <c r="C451"/>
      <c r="D451"/>
    </row>
    <row r="452" spans="1:4" x14ac:dyDescent="0.35">
      <c r="A452"/>
      <c r="B452"/>
      <c r="C452"/>
      <c r="D452"/>
    </row>
    <row r="453" spans="1:4" x14ac:dyDescent="0.35">
      <c r="A453"/>
      <c r="B453"/>
      <c r="C453"/>
      <c r="D453"/>
    </row>
    <row r="454" spans="1:4" x14ac:dyDescent="0.35">
      <c r="A454"/>
      <c r="B454"/>
      <c r="C454"/>
      <c r="D454"/>
    </row>
    <row r="455" spans="1:4" x14ac:dyDescent="0.35">
      <c r="A455"/>
      <c r="B455"/>
      <c r="C455"/>
      <c r="D455"/>
    </row>
    <row r="456" spans="1:4" x14ac:dyDescent="0.35">
      <c r="A456"/>
      <c r="B456"/>
      <c r="C456"/>
      <c r="D456"/>
    </row>
    <row r="457" spans="1:4" x14ac:dyDescent="0.35">
      <c r="A457"/>
      <c r="B457"/>
      <c r="C457"/>
      <c r="D457"/>
    </row>
    <row r="458" spans="1:4" x14ac:dyDescent="0.35">
      <c r="A458"/>
      <c r="B458"/>
      <c r="C458"/>
      <c r="D458"/>
    </row>
    <row r="459" spans="1:4" x14ac:dyDescent="0.35">
      <c r="A459"/>
      <c r="B459"/>
      <c r="C459"/>
      <c r="D459"/>
    </row>
    <row r="460" spans="1:4" x14ac:dyDescent="0.35">
      <c r="A460"/>
      <c r="B460"/>
      <c r="C460"/>
      <c r="D460"/>
    </row>
    <row r="461" spans="1:4" x14ac:dyDescent="0.35">
      <c r="A461"/>
      <c r="B461"/>
      <c r="C461"/>
      <c r="D461"/>
    </row>
    <row r="462" spans="1:4" x14ac:dyDescent="0.35">
      <c r="A462"/>
      <c r="B462"/>
      <c r="C462"/>
      <c r="D462"/>
    </row>
    <row r="463" spans="1:4" x14ac:dyDescent="0.35">
      <c r="A463"/>
      <c r="B463"/>
      <c r="C463"/>
      <c r="D463"/>
    </row>
    <row r="464" spans="1:4" x14ac:dyDescent="0.35">
      <c r="A464"/>
      <c r="B464"/>
      <c r="C464"/>
      <c r="D464"/>
    </row>
    <row r="465" spans="1:4" x14ac:dyDescent="0.35">
      <c r="A465"/>
      <c r="B465"/>
      <c r="C465"/>
      <c r="D465"/>
    </row>
    <row r="466" spans="1:4" x14ac:dyDescent="0.35">
      <c r="A466"/>
      <c r="B466"/>
      <c r="C466"/>
      <c r="D466"/>
    </row>
    <row r="467" spans="1:4" x14ac:dyDescent="0.35">
      <c r="A467"/>
      <c r="B467"/>
      <c r="C467"/>
      <c r="D467"/>
    </row>
    <row r="468" spans="1:4" x14ac:dyDescent="0.35">
      <c r="A468"/>
      <c r="B468"/>
      <c r="C468"/>
      <c r="D468"/>
    </row>
    <row r="469" spans="1:4" x14ac:dyDescent="0.35">
      <c r="A469"/>
      <c r="B469"/>
      <c r="C469"/>
      <c r="D469"/>
    </row>
    <row r="470" spans="1:4" x14ac:dyDescent="0.35">
      <c r="A470"/>
      <c r="B470"/>
      <c r="C470"/>
      <c r="D470"/>
    </row>
    <row r="471" spans="1:4" x14ac:dyDescent="0.35">
      <c r="A471"/>
      <c r="B471"/>
      <c r="C471"/>
      <c r="D471"/>
    </row>
    <row r="472" spans="1:4" x14ac:dyDescent="0.35">
      <c r="A472"/>
      <c r="B472"/>
      <c r="C472"/>
      <c r="D472"/>
    </row>
    <row r="473" spans="1:4" x14ac:dyDescent="0.35">
      <c r="A473"/>
      <c r="B473"/>
      <c r="C473"/>
      <c r="D473"/>
    </row>
    <row r="474" spans="1:4" x14ac:dyDescent="0.35">
      <c r="A474"/>
      <c r="B474"/>
      <c r="C474"/>
      <c r="D474"/>
    </row>
    <row r="475" spans="1:4" x14ac:dyDescent="0.35">
      <c r="A475"/>
      <c r="B475"/>
      <c r="C475"/>
      <c r="D475"/>
    </row>
    <row r="476" spans="1:4" x14ac:dyDescent="0.35">
      <c r="A476"/>
      <c r="B476"/>
      <c r="C476"/>
      <c r="D476"/>
    </row>
    <row r="477" spans="1:4" x14ac:dyDescent="0.35">
      <c r="A477"/>
      <c r="B477"/>
      <c r="C477"/>
      <c r="D477"/>
    </row>
    <row r="478" spans="1:4" x14ac:dyDescent="0.35">
      <c r="A478"/>
      <c r="B478"/>
      <c r="C478"/>
      <c r="D478"/>
    </row>
    <row r="479" spans="1:4" x14ac:dyDescent="0.35">
      <c r="A479"/>
      <c r="B479"/>
      <c r="C479"/>
      <c r="D479"/>
    </row>
    <row r="480" spans="1:4" x14ac:dyDescent="0.35">
      <c r="A480"/>
      <c r="B480"/>
      <c r="C480"/>
      <c r="D480"/>
    </row>
    <row r="481" spans="1:4" x14ac:dyDescent="0.35">
      <c r="A481"/>
      <c r="B481"/>
      <c r="C481"/>
      <c r="D481"/>
    </row>
    <row r="482" spans="1:4" x14ac:dyDescent="0.35">
      <c r="A482"/>
      <c r="B482"/>
      <c r="C482"/>
      <c r="D482"/>
    </row>
    <row r="483" spans="1:4" x14ac:dyDescent="0.35">
      <c r="A483"/>
      <c r="B483"/>
      <c r="C483"/>
      <c r="D483"/>
    </row>
    <row r="484" spans="1:4" x14ac:dyDescent="0.35">
      <c r="A484"/>
      <c r="B484"/>
      <c r="C484"/>
      <c r="D484"/>
    </row>
    <row r="485" spans="1:4" x14ac:dyDescent="0.35">
      <c r="A485"/>
      <c r="B485"/>
      <c r="C485"/>
      <c r="D485"/>
    </row>
    <row r="486" spans="1:4" x14ac:dyDescent="0.35">
      <c r="A486"/>
      <c r="B486"/>
      <c r="C486"/>
      <c r="D486"/>
    </row>
    <row r="487" spans="1:4" x14ac:dyDescent="0.35">
      <c r="A487"/>
      <c r="B487"/>
      <c r="C487"/>
      <c r="D487"/>
    </row>
    <row r="488" spans="1:4" x14ac:dyDescent="0.35">
      <c r="A488"/>
      <c r="B488"/>
      <c r="C488"/>
      <c r="D488"/>
    </row>
    <row r="489" spans="1:4" x14ac:dyDescent="0.35">
      <c r="A489"/>
      <c r="B489"/>
      <c r="C489"/>
      <c r="D489"/>
    </row>
    <row r="490" spans="1:4" x14ac:dyDescent="0.35">
      <c r="A490"/>
      <c r="B490"/>
      <c r="C490"/>
      <c r="D490"/>
    </row>
    <row r="491" spans="1:4" x14ac:dyDescent="0.35">
      <c r="A491"/>
      <c r="B491"/>
      <c r="C491"/>
      <c r="D491"/>
    </row>
    <row r="492" spans="1:4" x14ac:dyDescent="0.35">
      <c r="A492"/>
      <c r="B492"/>
      <c r="C492"/>
      <c r="D492"/>
    </row>
    <row r="493" spans="1:4" x14ac:dyDescent="0.35">
      <c r="A493"/>
      <c r="B493"/>
      <c r="C493"/>
      <c r="D493"/>
    </row>
    <row r="494" spans="1:4" x14ac:dyDescent="0.35">
      <c r="A494"/>
      <c r="B494"/>
      <c r="C494"/>
      <c r="D494"/>
    </row>
    <row r="495" spans="1:4" x14ac:dyDescent="0.35">
      <c r="A495"/>
      <c r="B495"/>
      <c r="C495"/>
      <c r="D495"/>
    </row>
    <row r="496" spans="1:4" x14ac:dyDescent="0.35">
      <c r="A496"/>
      <c r="B496"/>
      <c r="C496"/>
      <c r="D496"/>
    </row>
    <row r="497" spans="1:4" x14ac:dyDescent="0.35">
      <c r="A497"/>
      <c r="B497"/>
      <c r="C497"/>
      <c r="D497"/>
    </row>
    <row r="498" spans="1:4" x14ac:dyDescent="0.35">
      <c r="A498"/>
      <c r="B498"/>
      <c r="C498"/>
      <c r="D498"/>
    </row>
    <row r="499" spans="1:4" x14ac:dyDescent="0.35">
      <c r="A499"/>
      <c r="B499"/>
      <c r="C499"/>
      <c r="D499"/>
    </row>
    <row r="500" spans="1:4" x14ac:dyDescent="0.35">
      <c r="A500"/>
      <c r="B500"/>
      <c r="C500"/>
      <c r="D500"/>
    </row>
    <row r="501" spans="1:4" x14ac:dyDescent="0.35">
      <c r="A501"/>
      <c r="B501"/>
      <c r="C501"/>
      <c r="D501"/>
    </row>
    <row r="502" spans="1:4" x14ac:dyDescent="0.35">
      <c r="A502"/>
      <c r="B502"/>
      <c r="C502"/>
      <c r="D502"/>
    </row>
    <row r="503" spans="1:4" x14ac:dyDescent="0.35">
      <c r="A503"/>
      <c r="B503"/>
      <c r="C503"/>
      <c r="D503"/>
    </row>
    <row r="504" spans="1:4" x14ac:dyDescent="0.35">
      <c r="A504"/>
      <c r="B504"/>
      <c r="C504"/>
      <c r="D504"/>
    </row>
    <row r="505" spans="1:4" x14ac:dyDescent="0.35">
      <c r="A505"/>
      <c r="B505"/>
      <c r="C505"/>
      <c r="D505"/>
    </row>
    <row r="506" spans="1:4" x14ac:dyDescent="0.35">
      <c r="A506"/>
      <c r="B506"/>
      <c r="C506"/>
      <c r="D506"/>
    </row>
    <row r="507" spans="1:4" x14ac:dyDescent="0.35">
      <c r="A507"/>
      <c r="B507"/>
      <c r="C507"/>
      <c r="D507"/>
    </row>
    <row r="508" spans="1:4" x14ac:dyDescent="0.35">
      <c r="A508"/>
      <c r="B508"/>
      <c r="C508"/>
      <c r="D508"/>
    </row>
    <row r="509" spans="1:4" x14ac:dyDescent="0.35">
      <c r="A509"/>
      <c r="B509"/>
      <c r="C509"/>
      <c r="D509"/>
    </row>
    <row r="510" spans="1:4" x14ac:dyDescent="0.35">
      <c r="A510"/>
      <c r="B510"/>
      <c r="C510"/>
      <c r="D510"/>
    </row>
    <row r="511" spans="1:4" x14ac:dyDescent="0.35">
      <c r="A511"/>
      <c r="B511"/>
      <c r="C511"/>
      <c r="D511"/>
    </row>
    <row r="512" spans="1:4" x14ac:dyDescent="0.35">
      <c r="A512"/>
      <c r="B512"/>
      <c r="C512"/>
      <c r="D512"/>
    </row>
    <row r="513" spans="1:4" x14ac:dyDescent="0.35">
      <c r="A513"/>
      <c r="B513"/>
      <c r="C513"/>
      <c r="D513"/>
    </row>
    <row r="514" spans="1:4" x14ac:dyDescent="0.35">
      <c r="A514"/>
      <c r="B514"/>
      <c r="C514"/>
      <c r="D514"/>
    </row>
    <row r="515" spans="1:4" x14ac:dyDescent="0.35">
      <c r="A515"/>
      <c r="B515"/>
      <c r="C515"/>
      <c r="D515"/>
    </row>
    <row r="516" spans="1:4" x14ac:dyDescent="0.35">
      <c r="A516"/>
      <c r="B516"/>
      <c r="C516"/>
      <c r="D516"/>
    </row>
    <row r="517" spans="1:4" x14ac:dyDescent="0.35">
      <c r="A517"/>
      <c r="B517"/>
      <c r="C517"/>
      <c r="D517"/>
    </row>
    <row r="518" spans="1:4" x14ac:dyDescent="0.35">
      <c r="A518"/>
      <c r="B518"/>
      <c r="C518"/>
      <c r="D518"/>
    </row>
    <row r="519" spans="1:4" x14ac:dyDescent="0.35">
      <c r="A519"/>
      <c r="B519"/>
      <c r="C519"/>
      <c r="D519"/>
    </row>
    <row r="520" spans="1:4" x14ac:dyDescent="0.35">
      <c r="A520"/>
      <c r="B520"/>
      <c r="C520"/>
      <c r="D520"/>
    </row>
    <row r="521" spans="1:4" x14ac:dyDescent="0.35">
      <c r="A521"/>
      <c r="B521"/>
      <c r="C521"/>
      <c r="D521"/>
    </row>
    <row r="522" spans="1:4" x14ac:dyDescent="0.35">
      <c r="A522"/>
      <c r="B522"/>
      <c r="C522"/>
      <c r="D522"/>
    </row>
    <row r="523" spans="1:4" x14ac:dyDescent="0.35">
      <c r="A523"/>
      <c r="B523"/>
      <c r="C523"/>
      <c r="D523"/>
    </row>
    <row r="524" spans="1:4" x14ac:dyDescent="0.35">
      <c r="A524"/>
      <c r="B524"/>
      <c r="C524"/>
      <c r="D524"/>
    </row>
    <row r="525" spans="1:4" x14ac:dyDescent="0.35">
      <c r="A525"/>
      <c r="B525"/>
      <c r="C525"/>
      <c r="D525"/>
    </row>
    <row r="526" spans="1:4" x14ac:dyDescent="0.35">
      <c r="A526"/>
      <c r="B526"/>
      <c r="C526"/>
      <c r="D526"/>
    </row>
    <row r="527" spans="1:4" x14ac:dyDescent="0.35">
      <c r="A527"/>
      <c r="B527"/>
      <c r="C527"/>
      <c r="D527"/>
    </row>
    <row r="528" spans="1:4" x14ac:dyDescent="0.35">
      <c r="A528"/>
      <c r="B528"/>
      <c r="C528"/>
      <c r="D528"/>
    </row>
    <row r="529" spans="1:4" x14ac:dyDescent="0.35">
      <c r="A529"/>
      <c r="B529"/>
      <c r="C529"/>
      <c r="D529"/>
    </row>
    <row r="530" spans="1:4" x14ac:dyDescent="0.35">
      <c r="A530"/>
      <c r="B530"/>
      <c r="C530"/>
      <c r="D530"/>
    </row>
    <row r="531" spans="1:4" x14ac:dyDescent="0.35">
      <c r="A531"/>
      <c r="B531"/>
      <c r="C531"/>
      <c r="D531"/>
    </row>
    <row r="532" spans="1:4" x14ac:dyDescent="0.35">
      <c r="A532"/>
      <c r="B532"/>
      <c r="C532"/>
      <c r="D532"/>
    </row>
    <row r="533" spans="1:4" x14ac:dyDescent="0.35">
      <c r="A533"/>
      <c r="B533"/>
      <c r="C533"/>
      <c r="D533"/>
    </row>
    <row r="534" spans="1:4" x14ac:dyDescent="0.35">
      <c r="A534"/>
      <c r="B534"/>
      <c r="C534"/>
      <c r="D534"/>
    </row>
    <row r="535" spans="1:4" x14ac:dyDescent="0.35">
      <c r="A535"/>
      <c r="B535"/>
      <c r="C535"/>
      <c r="D535"/>
    </row>
    <row r="536" spans="1:4" x14ac:dyDescent="0.35">
      <c r="A536"/>
      <c r="B536"/>
      <c r="C536"/>
      <c r="D536"/>
    </row>
    <row r="537" spans="1:4" x14ac:dyDescent="0.35">
      <c r="A537"/>
      <c r="B537"/>
      <c r="C537"/>
      <c r="D537"/>
    </row>
    <row r="538" spans="1:4" x14ac:dyDescent="0.35">
      <c r="A538"/>
      <c r="B538"/>
      <c r="C538"/>
      <c r="D538"/>
    </row>
    <row r="539" spans="1:4" x14ac:dyDescent="0.35">
      <c r="A539"/>
      <c r="B539"/>
      <c r="C539"/>
      <c r="D539"/>
    </row>
    <row r="540" spans="1:4" x14ac:dyDescent="0.35">
      <c r="A540"/>
      <c r="B540"/>
      <c r="C540"/>
      <c r="D540"/>
    </row>
    <row r="541" spans="1:4" x14ac:dyDescent="0.35">
      <c r="A541"/>
      <c r="B541"/>
      <c r="C541"/>
      <c r="D541"/>
    </row>
    <row r="542" spans="1:4" x14ac:dyDescent="0.35">
      <c r="A542"/>
      <c r="B542"/>
      <c r="C542"/>
      <c r="D542"/>
    </row>
    <row r="543" spans="1:4" x14ac:dyDescent="0.35">
      <c r="A543"/>
      <c r="B543"/>
      <c r="C543"/>
      <c r="D543"/>
    </row>
    <row r="544" spans="1:4" x14ac:dyDescent="0.35">
      <c r="A544"/>
      <c r="B544"/>
      <c r="C544"/>
      <c r="D544"/>
    </row>
    <row r="545" spans="1:4" x14ac:dyDescent="0.35">
      <c r="A545"/>
      <c r="B545"/>
      <c r="C545"/>
      <c r="D545"/>
    </row>
    <row r="546" spans="1:4" x14ac:dyDescent="0.35">
      <c r="A546"/>
      <c r="B546"/>
      <c r="C546"/>
      <c r="D546"/>
    </row>
    <row r="547" spans="1:4" x14ac:dyDescent="0.35">
      <c r="A547"/>
      <c r="B547"/>
      <c r="C547"/>
      <c r="D547"/>
    </row>
    <row r="548" spans="1:4" x14ac:dyDescent="0.35">
      <c r="A548"/>
      <c r="B548"/>
      <c r="C548"/>
      <c r="D548"/>
    </row>
    <row r="549" spans="1:4" x14ac:dyDescent="0.35">
      <c r="A549"/>
      <c r="B549"/>
      <c r="C549"/>
      <c r="D549"/>
    </row>
    <row r="550" spans="1:4" x14ac:dyDescent="0.35">
      <c r="A550"/>
      <c r="B550"/>
      <c r="C550"/>
      <c r="D550"/>
    </row>
    <row r="551" spans="1:4" x14ac:dyDescent="0.35">
      <c r="A551"/>
      <c r="B551"/>
      <c r="C551"/>
      <c r="D551"/>
    </row>
    <row r="552" spans="1:4" x14ac:dyDescent="0.35">
      <c r="A552"/>
      <c r="B552"/>
      <c r="C552"/>
      <c r="D552"/>
    </row>
    <row r="553" spans="1:4" x14ac:dyDescent="0.35">
      <c r="A553"/>
      <c r="B553"/>
      <c r="C553"/>
      <c r="D553"/>
    </row>
    <row r="554" spans="1:4" x14ac:dyDescent="0.35">
      <c r="A554"/>
      <c r="B554"/>
      <c r="C554"/>
      <c r="D554"/>
    </row>
    <row r="555" spans="1:4" x14ac:dyDescent="0.35">
      <c r="A555"/>
      <c r="B555"/>
      <c r="C555"/>
      <c r="D555"/>
    </row>
    <row r="556" spans="1:4" x14ac:dyDescent="0.35">
      <c r="A556"/>
      <c r="B556"/>
      <c r="C556"/>
      <c r="D556"/>
    </row>
    <row r="557" spans="1:4" x14ac:dyDescent="0.35">
      <c r="A557"/>
      <c r="B557"/>
      <c r="C557"/>
      <c r="D557"/>
    </row>
    <row r="558" spans="1:4" x14ac:dyDescent="0.35">
      <c r="A558"/>
      <c r="B558"/>
      <c r="C558"/>
      <c r="D558"/>
    </row>
    <row r="559" spans="1:4" x14ac:dyDescent="0.35">
      <c r="A559"/>
      <c r="B559"/>
      <c r="C559"/>
      <c r="D559"/>
    </row>
    <row r="560" spans="1:4" x14ac:dyDescent="0.35">
      <c r="A560"/>
      <c r="B560"/>
      <c r="C560"/>
      <c r="D560"/>
    </row>
    <row r="561" spans="1:4" x14ac:dyDescent="0.35">
      <c r="A561"/>
      <c r="B561"/>
      <c r="C561"/>
      <c r="D561"/>
    </row>
    <row r="562" spans="1:4" x14ac:dyDescent="0.35">
      <c r="A562"/>
      <c r="B562"/>
      <c r="C562"/>
      <c r="D562"/>
    </row>
    <row r="563" spans="1:4" x14ac:dyDescent="0.35">
      <c r="A563"/>
      <c r="B563"/>
      <c r="C563"/>
      <c r="D563"/>
    </row>
    <row r="564" spans="1:4" x14ac:dyDescent="0.35">
      <c r="A564"/>
      <c r="B564"/>
      <c r="C564"/>
      <c r="D564"/>
    </row>
    <row r="565" spans="1:4" x14ac:dyDescent="0.35">
      <c r="A565"/>
      <c r="B565"/>
      <c r="C565"/>
      <c r="D565"/>
    </row>
    <row r="566" spans="1:4" x14ac:dyDescent="0.35">
      <c r="A566"/>
      <c r="B566"/>
      <c r="C566"/>
      <c r="D566"/>
    </row>
    <row r="567" spans="1:4" x14ac:dyDescent="0.35">
      <c r="A567"/>
      <c r="B567"/>
      <c r="C567"/>
      <c r="D567"/>
    </row>
    <row r="568" spans="1:4" x14ac:dyDescent="0.35">
      <c r="A568"/>
      <c r="B568"/>
      <c r="C568"/>
      <c r="D568"/>
    </row>
    <row r="569" spans="1:4" x14ac:dyDescent="0.35">
      <c r="A569"/>
      <c r="B569"/>
      <c r="C569"/>
      <c r="D569"/>
    </row>
    <row r="570" spans="1:4" x14ac:dyDescent="0.35">
      <c r="A570"/>
      <c r="B570"/>
      <c r="C570"/>
      <c r="D570"/>
    </row>
    <row r="571" spans="1:4" x14ac:dyDescent="0.35">
      <c r="A571"/>
      <c r="B571"/>
      <c r="C571"/>
      <c r="D571"/>
    </row>
    <row r="572" spans="1:4" x14ac:dyDescent="0.35">
      <c r="A572"/>
      <c r="B572"/>
      <c r="C572"/>
      <c r="D572"/>
    </row>
    <row r="573" spans="1:4" x14ac:dyDescent="0.35">
      <c r="A573"/>
      <c r="B573"/>
      <c r="C573"/>
      <c r="D573"/>
    </row>
    <row r="574" spans="1:4" x14ac:dyDescent="0.35">
      <c r="A574"/>
      <c r="B574"/>
      <c r="C574"/>
      <c r="D574"/>
    </row>
    <row r="575" spans="1:4" x14ac:dyDescent="0.35">
      <c r="A575"/>
      <c r="B575"/>
      <c r="C575"/>
      <c r="D575"/>
    </row>
    <row r="576" spans="1:4" x14ac:dyDescent="0.35">
      <c r="A576"/>
      <c r="B576"/>
      <c r="C576"/>
      <c r="D576"/>
    </row>
    <row r="577" spans="1:4" x14ac:dyDescent="0.35">
      <c r="A577"/>
      <c r="B577"/>
      <c r="C577"/>
      <c r="D577"/>
    </row>
    <row r="578" spans="1:4" x14ac:dyDescent="0.35">
      <c r="A578"/>
      <c r="B578"/>
      <c r="C578"/>
      <c r="D578"/>
    </row>
    <row r="579" spans="1:4" x14ac:dyDescent="0.35">
      <c r="A579"/>
      <c r="B579"/>
      <c r="C579"/>
      <c r="D579"/>
    </row>
    <row r="580" spans="1:4" x14ac:dyDescent="0.35">
      <c r="A580"/>
      <c r="B580"/>
      <c r="C580"/>
      <c r="D580"/>
    </row>
    <row r="581" spans="1:4" x14ac:dyDescent="0.35">
      <c r="A581"/>
      <c r="B581"/>
      <c r="C581"/>
      <c r="D581"/>
    </row>
    <row r="582" spans="1:4" x14ac:dyDescent="0.35">
      <c r="A582"/>
      <c r="B582"/>
      <c r="C582"/>
      <c r="D582"/>
    </row>
    <row r="583" spans="1:4" x14ac:dyDescent="0.35">
      <c r="A583"/>
      <c r="B583"/>
      <c r="C583"/>
      <c r="D583"/>
    </row>
    <row r="584" spans="1:4" x14ac:dyDescent="0.35">
      <c r="A584"/>
      <c r="B584"/>
      <c r="C584"/>
      <c r="D584"/>
    </row>
    <row r="585" spans="1:4" x14ac:dyDescent="0.35">
      <c r="A585"/>
      <c r="B585"/>
      <c r="C585"/>
      <c r="D585"/>
    </row>
    <row r="586" spans="1:4" x14ac:dyDescent="0.35">
      <c r="A586"/>
      <c r="B586"/>
      <c r="C586"/>
      <c r="D586"/>
    </row>
    <row r="587" spans="1:4" x14ac:dyDescent="0.35">
      <c r="A587"/>
      <c r="B587"/>
      <c r="C587"/>
      <c r="D587"/>
    </row>
    <row r="588" spans="1:4" x14ac:dyDescent="0.35">
      <c r="A588"/>
      <c r="B588"/>
      <c r="C588"/>
      <c r="D588"/>
    </row>
    <row r="589" spans="1:4" x14ac:dyDescent="0.35">
      <c r="A589"/>
      <c r="B589"/>
      <c r="C589"/>
      <c r="D589"/>
    </row>
    <row r="590" spans="1:4" x14ac:dyDescent="0.35">
      <c r="A590"/>
      <c r="B590"/>
      <c r="C590"/>
      <c r="D590"/>
    </row>
    <row r="591" spans="1:4" x14ac:dyDescent="0.35">
      <c r="A591"/>
      <c r="B591"/>
      <c r="C591"/>
      <c r="D591"/>
    </row>
    <row r="592" spans="1:4" x14ac:dyDescent="0.35">
      <c r="A592"/>
      <c r="B592"/>
      <c r="C592"/>
      <c r="D592"/>
    </row>
    <row r="593" spans="1:4" x14ac:dyDescent="0.35">
      <c r="A593"/>
      <c r="B593"/>
      <c r="C593"/>
      <c r="D593"/>
    </row>
    <row r="594" spans="1:4" x14ac:dyDescent="0.35">
      <c r="A594"/>
      <c r="B594"/>
      <c r="C594"/>
      <c r="D594"/>
    </row>
    <row r="595" spans="1:4" x14ac:dyDescent="0.35">
      <c r="A595"/>
      <c r="B595"/>
      <c r="C595"/>
      <c r="D595"/>
    </row>
    <row r="596" spans="1:4" x14ac:dyDescent="0.35">
      <c r="A596"/>
      <c r="B596"/>
      <c r="C596"/>
      <c r="D596"/>
    </row>
    <row r="597" spans="1:4" x14ac:dyDescent="0.35">
      <c r="A597"/>
      <c r="B597"/>
      <c r="C597"/>
      <c r="D597"/>
    </row>
    <row r="598" spans="1:4" x14ac:dyDescent="0.35">
      <c r="A598"/>
      <c r="B598"/>
      <c r="C598"/>
      <c r="D598"/>
    </row>
    <row r="599" spans="1:4" x14ac:dyDescent="0.35">
      <c r="A599"/>
      <c r="B599"/>
      <c r="C599"/>
      <c r="D599"/>
    </row>
    <row r="600" spans="1:4" x14ac:dyDescent="0.35">
      <c r="A600"/>
      <c r="B600"/>
      <c r="C600"/>
      <c r="D600"/>
    </row>
    <row r="601" spans="1:4" x14ac:dyDescent="0.35">
      <c r="A601"/>
      <c r="B601"/>
      <c r="C601"/>
      <c r="D601"/>
    </row>
    <row r="602" spans="1:4" x14ac:dyDescent="0.35">
      <c r="A602"/>
      <c r="B602"/>
      <c r="C602"/>
      <c r="D602"/>
    </row>
    <row r="603" spans="1:4" x14ac:dyDescent="0.35">
      <c r="A603"/>
      <c r="B603"/>
      <c r="C603"/>
      <c r="D603"/>
    </row>
    <row r="604" spans="1:4" x14ac:dyDescent="0.35">
      <c r="A604"/>
      <c r="B604"/>
      <c r="C604"/>
      <c r="D604"/>
    </row>
    <row r="605" spans="1:4" x14ac:dyDescent="0.35">
      <c r="A605"/>
      <c r="B605"/>
      <c r="C605"/>
      <c r="D605"/>
    </row>
    <row r="606" spans="1:4" x14ac:dyDescent="0.35">
      <c r="A606"/>
      <c r="B606"/>
      <c r="C606"/>
      <c r="D606"/>
    </row>
    <row r="607" spans="1:4" x14ac:dyDescent="0.35">
      <c r="A607"/>
      <c r="B607"/>
      <c r="C607"/>
      <c r="D607"/>
    </row>
    <row r="608" spans="1:4" x14ac:dyDescent="0.35">
      <c r="A608"/>
      <c r="B608"/>
      <c r="C608"/>
      <c r="D608"/>
    </row>
    <row r="609" spans="1:4" x14ac:dyDescent="0.35">
      <c r="A609"/>
      <c r="B609"/>
      <c r="C609"/>
      <c r="D609"/>
    </row>
    <row r="610" spans="1:4" x14ac:dyDescent="0.35">
      <c r="A610"/>
      <c r="B610"/>
      <c r="C610"/>
      <c r="D610"/>
    </row>
    <row r="611" spans="1:4" x14ac:dyDescent="0.35">
      <c r="A611"/>
      <c r="B611"/>
      <c r="C611"/>
      <c r="D611"/>
    </row>
    <row r="612" spans="1:4" x14ac:dyDescent="0.35">
      <c r="A612"/>
      <c r="B612"/>
      <c r="C612"/>
      <c r="D612"/>
    </row>
    <row r="613" spans="1:4" x14ac:dyDescent="0.35">
      <c r="A613"/>
      <c r="B613"/>
      <c r="C613"/>
      <c r="D613"/>
    </row>
    <row r="614" spans="1:4" x14ac:dyDescent="0.35">
      <c r="A614"/>
      <c r="B614"/>
      <c r="C614"/>
      <c r="D614"/>
    </row>
  </sheetData>
  <mergeCells count="1">
    <mergeCell ref="G1:K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1828-A606-4412-BC1F-25F7CD49915C}">
  <dimension ref="A1:K612"/>
  <sheetViews>
    <sheetView workbookViewId="0">
      <selection activeCell="G6" sqref="G6"/>
    </sheetView>
  </sheetViews>
  <sheetFormatPr defaultColWidth="8.6328125" defaultRowHeight="14.5" x14ac:dyDescent="0.35"/>
  <cols>
    <col min="1" max="1" width="21.81640625" style="5" customWidth="1"/>
    <col min="2" max="2" width="14.6328125" style="4" customWidth="1"/>
    <col min="3" max="3" width="14" style="4" customWidth="1"/>
    <col min="4" max="4" width="15.453125" style="23" customWidth="1"/>
    <col min="5" max="5" width="44.453125" style="3" customWidth="1"/>
    <col min="6" max="6" width="77.36328125" style="2" customWidth="1"/>
    <col min="7" max="11" width="8.6328125" style="1"/>
    <col min="12" max="16384" width="8.6328125" style="2"/>
  </cols>
  <sheetData>
    <row r="1" spans="1:11" s="35" customFormat="1" x14ac:dyDescent="0.35">
      <c r="A1" s="31" t="s">
        <v>85</v>
      </c>
      <c r="B1" s="31" t="s">
        <v>2</v>
      </c>
      <c r="C1" s="32" t="s">
        <v>6</v>
      </c>
      <c r="D1" s="33" t="s">
        <v>81</v>
      </c>
      <c r="E1" s="34" t="s">
        <v>5</v>
      </c>
      <c r="F1" s="35" t="s">
        <v>4</v>
      </c>
      <c r="G1" s="48" t="s">
        <v>1</v>
      </c>
      <c r="H1" s="48"/>
      <c r="I1" s="48"/>
      <c r="J1" s="48"/>
      <c r="K1" s="48"/>
    </row>
    <row r="2" spans="1:11" customFormat="1" x14ac:dyDescent="0.35">
      <c r="A2" t="s">
        <v>104</v>
      </c>
      <c r="B2">
        <v>2</v>
      </c>
      <c r="C2">
        <v>15</v>
      </c>
      <c r="D2" s="22">
        <f>B2/C2</f>
        <v>0.13333333333333333</v>
      </c>
      <c r="E2" t="s">
        <v>105</v>
      </c>
      <c r="F2" t="s">
        <v>103</v>
      </c>
      <c r="G2" t="s">
        <v>68</v>
      </c>
    </row>
    <row r="3" spans="1:11" customFormat="1" x14ac:dyDescent="0.35">
      <c r="D3" s="22"/>
    </row>
    <row r="4" spans="1:11" customFormat="1" x14ac:dyDescent="0.35">
      <c r="A4" t="s">
        <v>72</v>
      </c>
      <c r="B4">
        <v>25</v>
      </c>
      <c r="C4">
        <v>30</v>
      </c>
      <c r="D4" s="22">
        <f>B4/C4</f>
        <v>0.83333333333333337</v>
      </c>
      <c r="E4" t="s">
        <v>106</v>
      </c>
      <c r="F4" t="s">
        <v>109</v>
      </c>
      <c r="G4" t="s">
        <v>64</v>
      </c>
    </row>
    <row r="5" spans="1:11" customFormat="1" x14ac:dyDescent="0.35">
      <c r="D5" s="22"/>
    </row>
    <row r="6" spans="1:11" customFormat="1" x14ac:dyDescent="0.35">
      <c r="A6" t="s">
        <v>71</v>
      </c>
      <c r="B6">
        <v>3</v>
      </c>
      <c r="C6">
        <v>15</v>
      </c>
      <c r="D6" s="22">
        <f>B6/C6</f>
        <v>0.2</v>
      </c>
      <c r="E6" t="s">
        <v>185</v>
      </c>
      <c r="F6" t="s">
        <v>170</v>
      </c>
      <c r="G6" t="s">
        <v>169</v>
      </c>
    </row>
    <row r="7" spans="1:11" customFormat="1" x14ac:dyDescent="0.35"/>
    <row r="8" spans="1:11" customFormat="1" x14ac:dyDescent="0.35">
      <c r="D8" s="22"/>
      <c r="F8" s="24"/>
    </row>
    <row r="9" spans="1:11" customFormat="1" x14ac:dyDescent="0.35">
      <c r="D9" s="22"/>
    </row>
    <row r="10" spans="1:11" customFormat="1" x14ac:dyDescent="0.35">
      <c r="D10" s="22"/>
    </row>
    <row r="11" spans="1:11" customFormat="1" x14ac:dyDescent="0.35">
      <c r="D11" s="22"/>
      <c r="E11" s="3"/>
      <c r="F11" s="25"/>
    </row>
    <row r="12" spans="1:11" customFormat="1" x14ac:dyDescent="0.35">
      <c r="D12" s="22"/>
      <c r="F12" s="24"/>
    </row>
    <row r="13" spans="1:11" customFormat="1" x14ac:dyDescent="0.35">
      <c r="D13" s="22"/>
    </row>
    <row r="14" spans="1:11" customFormat="1" x14ac:dyDescent="0.35">
      <c r="D14" s="22"/>
    </row>
    <row r="15" spans="1:11" customFormat="1" x14ac:dyDescent="0.35">
      <c r="D15" s="22"/>
    </row>
    <row r="16" spans="1:11" customFormat="1" x14ac:dyDescent="0.35">
      <c r="D16" s="22"/>
    </row>
    <row r="17" spans="5:5" customFormat="1" x14ac:dyDescent="0.35"/>
    <row r="18" spans="5:5" customFormat="1" x14ac:dyDescent="0.35"/>
    <row r="19" spans="5:5" customFormat="1" x14ac:dyDescent="0.35"/>
    <row r="20" spans="5:5" customFormat="1" x14ac:dyDescent="0.35"/>
    <row r="21" spans="5:5" customFormat="1" x14ac:dyDescent="0.35"/>
    <row r="22" spans="5:5" customFormat="1" x14ac:dyDescent="0.35"/>
    <row r="23" spans="5:5" customFormat="1" x14ac:dyDescent="0.35"/>
    <row r="24" spans="5:5" customFormat="1" x14ac:dyDescent="0.35"/>
    <row r="25" spans="5:5" customFormat="1" x14ac:dyDescent="0.35"/>
    <row r="26" spans="5:5" customFormat="1" x14ac:dyDescent="0.35"/>
    <row r="27" spans="5:5" customFormat="1" x14ac:dyDescent="0.35"/>
    <row r="28" spans="5:5" customFormat="1" x14ac:dyDescent="0.35"/>
    <row r="29" spans="5:5" customFormat="1" x14ac:dyDescent="0.35">
      <c r="E29" s="3"/>
    </row>
    <row r="30" spans="5:5" customFormat="1" x14ac:dyDescent="0.35"/>
    <row r="31" spans="5:5" customFormat="1" x14ac:dyDescent="0.35"/>
    <row r="32" spans="5:5"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spans="1:4" customFormat="1" x14ac:dyDescent="0.35"/>
    <row r="50" spans="1:4" customFormat="1" x14ac:dyDescent="0.35"/>
    <row r="51" spans="1:4" customFormat="1" x14ac:dyDescent="0.35"/>
    <row r="52" spans="1:4" customFormat="1" x14ac:dyDescent="0.35"/>
    <row r="53" spans="1:4" customFormat="1" x14ac:dyDescent="0.35"/>
    <row r="54" spans="1:4" customFormat="1" x14ac:dyDescent="0.35"/>
    <row r="55" spans="1:4" x14ac:dyDescent="0.35">
      <c r="A55"/>
      <c r="B55"/>
      <c r="C55"/>
      <c r="D55"/>
    </row>
    <row r="56" spans="1:4" x14ac:dyDescent="0.35">
      <c r="A56"/>
      <c r="B56"/>
      <c r="C56"/>
      <c r="D56"/>
    </row>
    <row r="57" spans="1:4" x14ac:dyDescent="0.35">
      <c r="A57"/>
      <c r="B57"/>
      <c r="C57"/>
      <c r="D57"/>
    </row>
    <row r="58" spans="1:4" x14ac:dyDescent="0.35">
      <c r="A58"/>
      <c r="B58"/>
      <c r="C58"/>
      <c r="D58"/>
    </row>
    <row r="59" spans="1:4" x14ac:dyDescent="0.35">
      <c r="A59"/>
      <c r="B59"/>
      <c r="C59"/>
      <c r="D59"/>
    </row>
    <row r="60" spans="1:4" x14ac:dyDescent="0.35">
      <c r="A60"/>
      <c r="B60"/>
      <c r="C60"/>
      <c r="D60"/>
    </row>
    <row r="61" spans="1:4" x14ac:dyDescent="0.35">
      <c r="A61"/>
      <c r="B61"/>
      <c r="C61"/>
      <c r="D61"/>
    </row>
    <row r="62" spans="1:4" x14ac:dyDescent="0.35">
      <c r="A62"/>
      <c r="B62"/>
      <c r="C62"/>
      <c r="D62"/>
    </row>
    <row r="63" spans="1:4" x14ac:dyDescent="0.35">
      <c r="A63"/>
      <c r="B63"/>
      <c r="C63"/>
      <c r="D63"/>
    </row>
    <row r="64" spans="1:4" x14ac:dyDescent="0.35">
      <c r="A64"/>
      <c r="B64"/>
      <c r="C64"/>
      <c r="D64"/>
    </row>
    <row r="65" spans="1:4" x14ac:dyDescent="0.35">
      <c r="A65"/>
      <c r="B65"/>
      <c r="C65"/>
      <c r="D65"/>
    </row>
    <row r="66" spans="1:4" x14ac:dyDescent="0.35">
      <c r="A66"/>
      <c r="B66"/>
      <c r="C66"/>
      <c r="D66"/>
    </row>
    <row r="67" spans="1:4" x14ac:dyDescent="0.35">
      <c r="A67"/>
      <c r="B67"/>
      <c r="C67"/>
      <c r="D67"/>
    </row>
    <row r="68" spans="1:4" x14ac:dyDescent="0.35">
      <c r="A68"/>
      <c r="B68"/>
      <c r="C68"/>
      <c r="D68"/>
    </row>
    <row r="69" spans="1:4" x14ac:dyDescent="0.35">
      <c r="A69"/>
      <c r="B69"/>
      <c r="C69"/>
      <c r="D69"/>
    </row>
    <row r="70" spans="1:4" x14ac:dyDescent="0.35">
      <c r="A70"/>
      <c r="B70"/>
      <c r="C70"/>
      <c r="D70"/>
    </row>
    <row r="71" spans="1:4" x14ac:dyDescent="0.35">
      <c r="A71"/>
      <c r="B71"/>
      <c r="C71"/>
      <c r="D71"/>
    </row>
    <row r="72" spans="1:4" x14ac:dyDescent="0.35">
      <c r="A72"/>
      <c r="B72"/>
      <c r="C72"/>
      <c r="D72"/>
    </row>
    <row r="73" spans="1:4" x14ac:dyDescent="0.35">
      <c r="A73"/>
      <c r="B73"/>
      <c r="C73"/>
      <c r="D73"/>
    </row>
    <row r="74" spans="1:4" x14ac:dyDescent="0.35">
      <c r="A74"/>
      <c r="B74"/>
      <c r="C74"/>
      <c r="D74"/>
    </row>
    <row r="75" spans="1:4" x14ac:dyDescent="0.35">
      <c r="A75"/>
      <c r="B75"/>
      <c r="C75"/>
      <c r="D75"/>
    </row>
    <row r="76" spans="1:4" x14ac:dyDescent="0.35">
      <c r="A76"/>
      <c r="B76"/>
      <c r="C76"/>
      <c r="D76"/>
    </row>
    <row r="77" spans="1:4" x14ac:dyDescent="0.35">
      <c r="A77"/>
      <c r="B77"/>
      <c r="C77"/>
      <c r="D77"/>
    </row>
    <row r="78" spans="1:4" x14ac:dyDescent="0.35">
      <c r="A78"/>
      <c r="B78"/>
      <c r="C78"/>
      <c r="D78"/>
    </row>
    <row r="79" spans="1:4" x14ac:dyDescent="0.35">
      <c r="A79"/>
      <c r="B79"/>
      <c r="C79"/>
      <c r="D79"/>
    </row>
    <row r="80" spans="1:4" x14ac:dyDescent="0.35">
      <c r="A80"/>
      <c r="B80"/>
      <c r="C80"/>
      <c r="D80"/>
    </row>
    <row r="81" spans="1:4" x14ac:dyDescent="0.35">
      <c r="A81"/>
      <c r="B81"/>
      <c r="C81"/>
      <c r="D81"/>
    </row>
    <row r="82" spans="1:4" x14ac:dyDescent="0.35">
      <c r="A82"/>
      <c r="B82"/>
      <c r="C82"/>
      <c r="D82"/>
    </row>
    <row r="83" spans="1:4" x14ac:dyDescent="0.35">
      <c r="A83"/>
      <c r="B83"/>
      <c r="C83"/>
      <c r="D83"/>
    </row>
    <row r="84" spans="1:4" x14ac:dyDescent="0.35">
      <c r="A84"/>
      <c r="B84"/>
      <c r="C84"/>
      <c r="D84"/>
    </row>
    <row r="85" spans="1:4" x14ac:dyDescent="0.35">
      <c r="A85"/>
      <c r="B85"/>
      <c r="C85"/>
      <c r="D85"/>
    </row>
    <row r="86" spans="1:4" x14ac:dyDescent="0.35">
      <c r="A86"/>
      <c r="B86"/>
      <c r="C86"/>
      <c r="D86"/>
    </row>
    <row r="87" spans="1:4" x14ac:dyDescent="0.35">
      <c r="A87"/>
      <c r="B87"/>
      <c r="C87"/>
      <c r="D87"/>
    </row>
    <row r="88" spans="1:4" x14ac:dyDescent="0.35">
      <c r="A88"/>
      <c r="B88"/>
      <c r="C88"/>
      <c r="D88"/>
    </row>
    <row r="89" spans="1:4" x14ac:dyDescent="0.35">
      <c r="A89"/>
      <c r="B89"/>
      <c r="C89"/>
      <c r="D89"/>
    </row>
    <row r="90" spans="1:4" x14ac:dyDescent="0.35">
      <c r="A90"/>
      <c r="B90"/>
      <c r="C90"/>
      <c r="D90"/>
    </row>
    <row r="91" spans="1:4" x14ac:dyDescent="0.35">
      <c r="A91"/>
      <c r="B91"/>
      <c r="C91"/>
      <c r="D91"/>
    </row>
    <row r="92" spans="1:4" x14ac:dyDescent="0.35">
      <c r="A92"/>
      <c r="B92"/>
      <c r="C92"/>
      <c r="D92"/>
    </row>
    <row r="93" spans="1:4" x14ac:dyDescent="0.35">
      <c r="A93"/>
      <c r="B93"/>
      <c r="C93"/>
      <c r="D93"/>
    </row>
    <row r="94" spans="1:4" x14ac:dyDescent="0.35">
      <c r="A94"/>
      <c r="B94"/>
      <c r="C94"/>
      <c r="D94"/>
    </row>
    <row r="95" spans="1:4" x14ac:dyDescent="0.35">
      <c r="A95"/>
      <c r="B95"/>
      <c r="C95"/>
      <c r="D95"/>
    </row>
    <row r="96" spans="1:4" x14ac:dyDescent="0.35">
      <c r="A96"/>
      <c r="B96"/>
      <c r="C96"/>
      <c r="D96"/>
    </row>
    <row r="97" spans="1:4" x14ac:dyDescent="0.35">
      <c r="A97"/>
      <c r="B97"/>
      <c r="C97"/>
      <c r="D97"/>
    </row>
    <row r="98" spans="1:4" x14ac:dyDescent="0.35">
      <c r="A98"/>
      <c r="B98"/>
      <c r="C98"/>
      <c r="D98"/>
    </row>
    <row r="99" spans="1:4" x14ac:dyDescent="0.35">
      <c r="A99"/>
      <c r="B99"/>
      <c r="C99"/>
      <c r="D99"/>
    </row>
    <row r="100" spans="1:4" x14ac:dyDescent="0.35">
      <c r="A100"/>
      <c r="B100"/>
      <c r="C100"/>
      <c r="D100"/>
    </row>
    <row r="101" spans="1:4" x14ac:dyDescent="0.35">
      <c r="A101"/>
      <c r="B101"/>
      <c r="C101"/>
      <c r="D101"/>
    </row>
    <row r="102" spans="1:4" x14ac:dyDescent="0.35">
      <c r="A102"/>
      <c r="B102"/>
      <c r="C102"/>
      <c r="D102"/>
    </row>
    <row r="103" spans="1:4" x14ac:dyDescent="0.35">
      <c r="A103"/>
      <c r="B103"/>
      <c r="C103"/>
      <c r="D103"/>
    </row>
    <row r="104" spans="1:4" x14ac:dyDescent="0.35">
      <c r="A104"/>
      <c r="B104"/>
      <c r="C104"/>
      <c r="D104"/>
    </row>
    <row r="105" spans="1:4" x14ac:dyDescent="0.35">
      <c r="A105"/>
      <c r="B105"/>
      <c r="C105"/>
      <c r="D105"/>
    </row>
    <row r="106" spans="1:4" x14ac:dyDescent="0.35">
      <c r="A106"/>
      <c r="B106"/>
      <c r="C106"/>
      <c r="D106"/>
    </row>
    <row r="107" spans="1:4" x14ac:dyDescent="0.35">
      <c r="A107"/>
      <c r="B107"/>
      <c r="C107"/>
      <c r="D107"/>
    </row>
    <row r="108" spans="1:4" x14ac:dyDescent="0.35">
      <c r="A108"/>
      <c r="B108"/>
      <c r="C108"/>
      <c r="D108"/>
    </row>
    <row r="109" spans="1:4" x14ac:dyDescent="0.35">
      <c r="A109"/>
      <c r="B109"/>
      <c r="C109"/>
      <c r="D109"/>
    </row>
    <row r="110" spans="1:4" x14ac:dyDescent="0.35">
      <c r="A110"/>
      <c r="B110"/>
      <c r="C110"/>
      <c r="D110"/>
    </row>
    <row r="111" spans="1:4" x14ac:dyDescent="0.35">
      <c r="A111"/>
      <c r="B111"/>
      <c r="C111"/>
      <c r="D111"/>
    </row>
    <row r="112" spans="1:4" x14ac:dyDescent="0.35">
      <c r="A112"/>
      <c r="B112"/>
      <c r="C112"/>
      <c r="D112"/>
    </row>
    <row r="113" spans="1:4" x14ac:dyDescent="0.35">
      <c r="A113"/>
      <c r="B113"/>
      <c r="C113"/>
      <c r="D113"/>
    </row>
    <row r="114" spans="1:4" x14ac:dyDescent="0.35">
      <c r="A114"/>
      <c r="B114"/>
      <c r="C114"/>
      <c r="D114"/>
    </row>
    <row r="115" spans="1:4" x14ac:dyDescent="0.35">
      <c r="A115"/>
      <c r="B115"/>
      <c r="C115"/>
      <c r="D115"/>
    </row>
    <row r="116" spans="1:4" x14ac:dyDescent="0.35">
      <c r="A116"/>
      <c r="B116"/>
      <c r="C116"/>
      <c r="D116"/>
    </row>
    <row r="117" spans="1:4" x14ac:dyDescent="0.35">
      <c r="A117"/>
      <c r="B117"/>
      <c r="C117"/>
      <c r="D117"/>
    </row>
    <row r="118" spans="1:4" x14ac:dyDescent="0.35">
      <c r="A118"/>
      <c r="B118"/>
      <c r="C118"/>
      <c r="D118"/>
    </row>
    <row r="119" spans="1:4" x14ac:dyDescent="0.35">
      <c r="A119"/>
      <c r="B119"/>
      <c r="C119"/>
      <c r="D119"/>
    </row>
    <row r="120" spans="1:4" x14ac:dyDescent="0.35">
      <c r="A120"/>
      <c r="B120"/>
      <c r="C120"/>
      <c r="D120"/>
    </row>
    <row r="121" spans="1:4" x14ac:dyDescent="0.35">
      <c r="A121"/>
      <c r="B121"/>
      <c r="C121"/>
      <c r="D121"/>
    </row>
    <row r="122" spans="1:4" x14ac:dyDescent="0.35">
      <c r="A122"/>
      <c r="B122"/>
      <c r="C122"/>
      <c r="D122"/>
    </row>
    <row r="123" spans="1:4" x14ac:dyDescent="0.35">
      <c r="A123"/>
      <c r="B123"/>
      <c r="C123"/>
      <c r="D123"/>
    </row>
    <row r="124" spans="1:4" x14ac:dyDescent="0.35">
      <c r="A124"/>
      <c r="B124"/>
      <c r="C124"/>
      <c r="D124"/>
    </row>
    <row r="125" spans="1:4" x14ac:dyDescent="0.35">
      <c r="A125"/>
      <c r="B125"/>
      <c r="C125"/>
      <c r="D125"/>
    </row>
    <row r="126" spans="1:4" x14ac:dyDescent="0.35">
      <c r="A126"/>
      <c r="B126"/>
      <c r="C126"/>
      <c r="D126"/>
    </row>
    <row r="127" spans="1:4" x14ac:dyDescent="0.35">
      <c r="A127"/>
      <c r="B127"/>
      <c r="C127"/>
      <c r="D127"/>
    </row>
    <row r="128" spans="1:4" x14ac:dyDescent="0.35">
      <c r="A128"/>
      <c r="B128"/>
      <c r="C128"/>
      <c r="D128"/>
    </row>
    <row r="129" spans="1:4" x14ac:dyDescent="0.35">
      <c r="A129"/>
      <c r="B129"/>
      <c r="C129"/>
      <c r="D129"/>
    </row>
    <row r="130" spans="1:4" x14ac:dyDescent="0.35">
      <c r="A130"/>
      <c r="B130"/>
      <c r="C130"/>
      <c r="D130"/>
    </row>
    <row r="131" spans="1:4" x14ac:dyDescent="0.35">
      <c r="A131"/>
      <c r="B131"/>
      <c r="C131"/>
      <c r="D131"/>
    </row>
    <row r="132" spans="1:4" x14ac:dyDescent="0.35">
      <c r="A132"/>
      <c r="B132"/>
      <c r="C132"/>
      <c r="D132"/>
    </row>
    <row r="133" spans="1:4" x14ac:dyDescent="0.35">
      <c r="A133"/>
      <c r="B133"/>
      <c r="C133"/>
      <c r="D133"/>
    </row>
    <row r="134" spans="1:4" x14ac:dyDescent="0.35">
      <c r="A134"/>
      <c r="B134"/>
      <c r="C134"/>
      <c r="D134"/>
    </row>
    <row r="135" spans="1:4" x14ac:dyDescent="0.35">
      <c r="A135"/>
      <c r="B135"/>
      <c r="C135"/>
      <c r="D135"/>
    </row>
    <row r="136" spans="1:4" x14ac:dyDescent="0.35">
      <c r="A136"/>
      <c r="B136"/>
      <c r="C136"/>
      <c r="D136"/>
    </row>
    <row r="137" spans="1:4" x14ac:dyDescent="0.35">
      <c r="A137"/>
      <c r="B137"/>
      <c r="C137"/>
      <c r="D137"/>
    </row>
    <row r="138" spans="1:4" x14ac:dyDescent="0.35">
      <c r="A138"/>
      <c r="B138"/>
      <c r="C138"/>
      <c r="D138"/>
    </row>
    <row r="139" spans="1:4" x14ac:dyDescent="0.35">
      <c r="A139"/>
      <c r="B139"/>
      <c r="C139"/>
      <c r="D139"/>
    </row>
    <row r="140" spans="1:4" x14ac:dyDescent="0.35">
      <c r="A140"/>
      <c r="B140"/>
      <c r="C140"/>
      <c r="D140"/>
    </row>
    <row r="141" spans="1:4" x14ac:dyDescent="0.35">
      <c r="A141"/>
      <c r="B141"/>
      <c r="C141"/>
      <c r="D141"/>
    </row>
    <row r="142" spans="1:4" x14ac:dyDescent="0.35">
      <c r="A142"/>
      <c r="B142"/>
      <c r="C142"/>
      <c r="D142"/>
    </row>
    <row r="143" spans="1:4" x14ac:dyDescent="0.35">
      <c r="A143"/>
      <c r="B143"/>
      <c r="C143"/>
      <c r="D143"/>
    </row>
    <row r="144" spans="1:4" x14ac:dyDescent="0.35">
      <c r="A144"/>
      <c r="B144"/>
      <c r="C144"/>
      <c r="D144"/>
    </row>
    <row r="145" spans="1:4" x14ac:dyDescent="0.35">
      <c r="A145"/>
      <c r="B145"/>
      <c r="C145"/>
      <c r="D145"/>
    </row>
    <row r="146" spans="1:4" x14ac:dyDescent="0.35">
      <c r="A146"/>
      <c r="B146"/>
      <c r="C146"/>
      <c r="D146"/>
    </row>
    <row r="147" spans="1:4" x14ac:dyDescent="0.35">
      <c r="A147"/>
      <c r="B147"/>
      <c r="C147"/>
      <c r="D147"/>
    </row>
    <row r="148" spans="1:4" x14ac:dyDescent="0.35">
      <c r="A148"/>
      <c r="B148"/>
      <c r="C148"/>
      <c r="D148"/>
    </row>
    <row r="149" spans="1:4" x14ac:dyDescent="0.35">
      <c r="A149"/>
      <c r="B149"/>
      <c r="C149"/>
      <c r="D149"/>
    </row>
    <row r="150" spans="1:4" x14ac:dyDescent="0.35">
      <c r="A150"/>
      <c r="B150"/>
      <c r="C150"/>
      <c r="D150"/>
    </row>
    <row r="151" spans="1:4" x14ac:dyDescent="0.35">
      <c r="A151"/>
      <c r="B151"/>
      <c r="C151"/>
      <c r="D151"/>
    </row>
    <row r="152" spans="1:4" x14ac:dyDescent="0.35">
      <c r="A152"/>
      <c r="B152"/>
      <c r="C152"/>
      <c r="D152"/>
    </row>
    <row r="153" spans="1:4" x14ac:dyDescent="0.35">
      <c r="A153"/>
      <c r="B153"/>
      <c r="C153"/>
      <c r="D153"/>
    </row>
    <row r="154" spans="1:4" x14ac:dyDescent="0.35">
      <c r="A154"/>
      <c r="B154"/>
      <c r="C154"/>
      <c r="D154"/>
    </row>
    <row r="155" spans="1:4" x14ac:dyDescent="0.35">
      <c r="A155"/>
      <c r="B155"/>
      <c r="C155"/>
      <c r="D155"/>
    </row>
    <row r="156" spans="1:4" x14ac:dyDescent="0.35">
      <c r="A156"/>
      <c r="B156"/>
      <c r="C156"/>
      <c r="D156"/>
    </row>
    <row r="157" spans="1:4" x14ac:dyDescent="0.35">
      <c r="A157"/>
      <c r="B157"/>
      <c r="C157"/>
      <c r="D157"/>
    </row>
    <row r="158" spans="1:4" x14ac:dyDescent="0.35">
      <c r="A158"/>
      <c r="B158"/>
      <c r="C158"/>
      <c r="D158"/>
    </row>
    <row r="159" spans="1:4" x14ac:dyDescent="0.35">
      <c r="A159"/>
      <c r="B159"/>
      <c r="C159"/>
      <c r="D159"/>
    </row>
    <row r="160" spans="1:4" x14ac:dyDescent="0.35">
      <c r="A160"/>
      <c r="B160"/>
      <c r="C160"/>
      <c r="D160"/>
    </row>
    <row r="161" spans="1:4" x14ac:dyDescent="0.35">
      <c r="A161"/>
      <c r="B161"/>
      <c r="C161"/>
      <c r="D161"/>
    </row>
    <row r="162" spans="1:4" x14ac:dyDescent="0.35">
      <c r="A162"/>
      <c r="B162"/>
      <c r="C162"/>
      <c r="D162"/>
    </row>
    <row r="163" spans="1:4" x14ac:dyDescent="0.35">
      <c r="A163"/>
      <c r="B163"/>
      <c r="C163"/>
      <c r="D163"/>
    </row>
    <row r="164" spans="1:4" x14ac:dyDescent="0.35">
      <c r="A164"/>
      <c r="B164"/>
      <c r="C164"/>
      <c r="D164"/>
    </row>
    <row r="165" spans="1:4" x14ac:dyDescent="0.35">
      <c r="A165"/>
      <c r="B165"/>
      <c r="C165"/>
      <c r="D165"/>
    </row>
    <row r="166" spans="1:4" x14ac:dyDescent="0.35">
      <c r="A166"/>
      <c r="B166"/>
      <c r="C166"/>
      <c r="D166"/>
    </row>
    <row r="167" spans="1:4" x14ac:dyDescent="0.35">
      <c r="A167"/>
      <c r="B167"/>
      <c r="C167"/>
      <c r="D167"/>
    </row>
    <row r="168" spans="1:4" x14ac:dyDescent="0.35">
      <c r="A168"/>
      <c r="B168"/>
      <c r="C168"/>
      <c r="D168"/>
    </row>
    <row r="169" spans="1:4" x14ac:dyDescent="0.35">
      <c r="A169"/>
      <c r="B169"/>
      <c r="C169"/>
      <c r="D169"/>
    </row>
    <row r="170" spans="1:4" x14ac:dyDescent="0.35">
      <c r="A170"/>
      <c r="B170"/>
      <c r="C170"/>
      <c r="D170"/>
    </row>
    <row r="171" spans="1:4" x14ac:dyDescent="0.35">
      <c r="A171"/>
      <c r="B171"/>
      <c r="C171"/>
      <c r="D171"/>
    </row>
    <row r="172" spans="1:4" x14ac:dyDescent="0.35">
      <c r="A172"/>
      <c r="B172"/>
      <c r="C172"/>
      <c r="D172"/>
    </row>
    <row r="173" spans="1:4" x14ac:dyDescent="0.35">
      <c r="A173"/>
      <c r="B173"/>
      <c r="C173"/>
      <c r="D173"/>
    </row>
    <row r="174" spans="1:4" x14ac:dyDescent="0.35">
      <c r="A174"/>
      <c r="B174"/>
      <c r="C174"/>
      <c r="D174"/>
    </row>
    <row r="175" spans="1:4" x14ac:dyDescent="0.35">
      <c r="A175"/>
      <c r="B175"/>
      <c r="C175"/>
      <c r="D175"/>
    </row>
    <row r="176" spans="1:4" x14ac:dyDescent="0.35">
      <c r="A176"/>
      <c r="B176"/>
      <c r="C176"/>
      <c r="D176"/>
    </row>
    <row r="177" spans="1:4" x14ac:dyDescent="0.35">
      <c r="A177"/>
      <c r="B177"/>
      <c r="C177"/>
      <c r="D177"/>
    </row>
    <row r="178" spans="1:4" x14ac:dyDescent="0.35">
      <c r="A178"/>
      <c r="B178"/>
      <c r="C178"/>
      <c r="D178"/>
    </row>
    <row r="179" spans="1:4" x14ac:dyDescent="0.35">
      <c r="A179"/>
      <c r="B179"/>
      <c r="C179"/>
      <c r="D179"/>
    </row>
    <row r="180" spans="1:4" x14ac:dyDescent="0.35">
      <c r="A180"/>
      <c r="B180"/>
      <c r="C180"/>
      <c r="D180"/>
    </row>
    <row r="181" spans="1:4" x14ac:dyDescent="0.35">
      <c r="A181"/>
      <c r="B181"/>
      <c r="C181"/>
      <c r="D181"/>
    </row>
    <row r="182" spans="1:4" x14ac:dyDescent="0.35">
      <c r="A182"/>
      <c r="B182"/>
      <c r="C182"/>
      <c r="D182"/>
    </row>
    <row r="183" spans="1:4" x14ac:dyDescent="0.35">
      <c r="A183"/>
      <c r="B183"/>
      <c r="C183"/>
      <c r="D183"/>
    </row>
    <row r="184" spans="1:4" x14ac:dyDescent="0.35">
      <c r="A184"/>
      <c r="B184"/>
      <c r="C184"/>
      <c r="D184"/>
    </row>
    <row r="185" spans="1:4" x14ac:dyDescent="0.35">
      <c r="A185"/>
      <c r="B185"/>
      <c r="C185"/>
      <c r="D185"/>
    </row>
    <row r="186" spans="1:4" x14ac:dyDescent="0.35">
      <c r="A186"/>
      <c r="B186"/>
      <c r="C186"/>
      <c r="D186"/>
    </row>
    <row r="187" spans="1:4" x14ac:dyDescent="0.35">
      <c r="A187"/>
      <c r="B187"/>
      <c r="C187"/>
      <c r="D187"/>
    </row>
    <row r="188" spans="1:4" x14ac:dyDescent="0.35">
      <c r="A188"/>
      <c r="B188"/>
      <c r="C188"/>
      <c r="D188"/>
    </row>
    <row r="189" spans="1:4" x14ac:dyDescent="0.35">
      <c r="A189"/>
      <c r="B189"/>
      <c r="C189"/>
      <c r="D189"/>
    </row>
    <row r="190" spans="1:4" x14ac:dyDescent="0.35">
      <c r="A190"/>
      <c r="B190"/>
      <c r="C190"/>
      <c r="D190"/>
    </row>
    <row r="191" spans="1:4" x14ac:dyDescent="0.35">
      <c r="A191"/>
      <c r="B191"/>
      <c r="C191"/>
      <c r="D191"/>
    </row>
    <row r="192" spans="1:4" x14ac:dyDescent="0.35">
      <c r="A192"/>
      <c r="B192"/>
      <c r="C192"/>
      <c r="D192"/>
    </row>
    <row r="193" spans="1:4" x14ac:dyDescent="0.35">
      <c r="A193"/>
      <c r="B193"/>
      <c r="C193"/>
      <c r="D193"/>
    </row>
    <row r="194" spans="1:4" x14ac:dyDescent="0.35">
      <c r="A194"/>
      <c r="B194"/>
      <c r="C194"/>
      <c r="D194"/>
    </row>
    <row r="195" spans="1:4" x14ac:dyDescent="0.35">
      <c r="A195"/>
      <c r="B195"/>
      <c r="C195"/>
      <c r="D195"/>
    </row>
    <row r="196" spans="1:4" x14ac:dyDescent="0.35">
      <c r="A196"/>
      <c r="B196"/>
      <c r="C196"/>
      <c r="D196"/>
    </row>
    <row r="197" spans="1:4" x14ac:dyDescent="0.35">
      <c r="A197"/>
      <c r="B197"/>
      <c r="C197"/>
      <c r="D197"/>
    </row>
    <row r="198" spans="1:4" x14ac:dyDescent="0.35">
      <c r="A198"/>
      <c r="B198"/>
      <c r="C198"/>
      <c r="D198"/>
    </row>
    <row r="199" spans="1:4" x14ac:dyDescent="0.35">
      <c r="A199"/>
      <c r="B199"/>
      <c r="C199"/>
      <c r="D199"/>
    </row>
    <row r="200" spans="1:4" x14ac:dyDescent="0.35">
      <c r="A200"/>
      <c r="B200"/>
      <c r="C200"/>
      <c r="D200"/>
    </row>
    <row r="201" spans="1:4" x14ac:dyDescent="0.35">
      <c r="A201"/>
      <c r="B201"/>
      <c r="C201"/>
      <c r="D201"/>
    </row>
    <row r="202" spans="1:4" x14ac:dyDescent="0.35">
      <c r="A202"/>
      <c r="B202"/>
      <c r="C202"/>
      <c r="D202"/>
    </row>
    <row r="203" spans="1:4" x14ac:dyDescent="0.35">
      <c r="A203"/>
      <c r="B203"/>
      <c r="C203"/>
      <c r="D203"/>
    </row>
    <row r="204" spans="1:4" x14ac:dyDescent="0.35">
      <c r="A204"/>
      <c r="B204"/>
      <c r="C204"/>
      <c r="D204"/>
    </row>
    <row r="205" spans="1:4" x14ac:dyDescent="0.35">
      <c r="A205"/>
      <c r="B205"/>
      <c r="C205"/>
      <c r="D205"/>
    </row>
    <row r="206" spans="1:4" x14ac:dyDescent="0.35">
      <c r="A206"/>
      <c r="B206"/>
      <c r="C206"/>
      <c r="D206"/>
    </row>
    <row r="207" spans="1:4" x14ac:dyDescent="0.35">
      <c r="A207"/>
      <c r="B207"/>
      <c r="C207"/>
      <c r="D207"/>
    </row>
    <row r="208" spans="1:4" x14ac:dyDescent="0.35">
      <c r="A208"/>
      <c r="B208"/>
      <c r="C208"/>
      <c r="D208"/>
    </row>
    <row r="209" spans="1:4" x14ac:dyDescent="0.35">
      <c r="A209"/>
      <c r="B209"/>
      <c r="C209"/>
      <c r="D209"/>
    </row>
    <row r="210" spans="1:4" x14ac:dyDescent="0.35">
      <c r="A210"/>
      <c r="B210"/>
      <c r="C210"/>
      <c r="D210"/>
    </row>
    <row r="211" spans="1:4" x14ac:dyDescent="0.35">
      <c r="A211"/>
      <c r="B211"/>
      <c r="C211"/>
      <c r="D211"/>
    </row>
    <row r="212" spans="1:4" x14ac:dyDescent="0.35">
      <c r="A212"/>
      <c r="B212"/>
      <c r="C212"/>
      <c r="D212"/>
    </row>
    <row r="213" spans="1:4" x14ac:dyDescent="0.35">
      <c r="A213"/>
      <c r="B213"/>
      <c r="C213"/>
      <c r="D213"/>
    </row>
    <row r="214" spans="1:4" x14ac:dyDescent="0.35">
      <c r="A214"/>
      <c r="B214"/>
      <c r="C214"/>
      <c r="D214"/>
    </row>
    <row r="215" spans="1:4" x14ac:dyDescent="0.35">
      <c r="A215"/>
      <c r="B215"/>
      <c r="C215"/>
      <c r="D215"/>
    </row>
    <row r="216" spans="1:4" x14ac:dyDescent="0.35">
      <c r="A216"/>
      <c r="B216"/>
      <c r="C216"/>
      <c r="D216"/>
    </row>
    <row r="217" spans="1:4" x14ac:dyDescent="0.35">
      <c r="A217"/>
      <c r="B217"/>
      <c r="C217"/>
      <c r="D217"/>
    </row>
    <row r="218" spans="1:4" x14ac:dyDescent="0.35">
      <c r="A218"/>
      <c r="B218"/>
      <c r="C218"/>
      <c r="D218"/>
    </row>
    <row r="219" spans="1:4" x14ac:dyDescent="0.35">
      <c r="A219"/>
      <c r="B219"/>
      <c r="C219"/>
      <c r="D219"/>
    </row>
    <row r="220" spans="1:4" x14ac:dyDescent="0.35">
      <c r="A220"/>
      <c r="B220"/>
      <c r="C220"/>
      <c r="D220"/>
    </row>
    <row r="221" spans="1:4" x14ac:dyDescent="0.35">
      <c r="A221"/>
      <c r="B221"/>
      <c r="C221"/>
      <c r="D221"/>
    </row>
    <row r="222" spans="1:4" x14ac:dyDescent="0.35">
      <c r="A222"/>
      <c r="B222"/>
      <c r="C222"/>
      <c r="D222"/>
    </row>
    <row r="223" spans="1:4" x14ac:dyDescent="0.35">
      <c r="A223"/>
      <c r="B223"/>
      <c r="C223"/>
      <c r="D223"/>
    </row>
    <row r="224" spans="1:4" x14ac:dyDescent="0.35">
      <c r="A224"/>
      <c r="B224"/>
      <c r="C224"/>
      <c r="D224"/>
    </row>
    <row r="225" spans="1:4" x14ac:dyDescent="0.35">
      <c r="A225"/>
      <c r="B225"/>
      <c r="C225"/>
      <c r="D225"/>
    </row>
    <row r="226" spans="1:4" x14ac:dyDescent="0.35">
      <c r="A226"/>
      <c r="B226"/>
      <c r="C226"/>
      <c r="D226"/>
    </row>
    <row r="227" spans="1:4" x14ac:dyDescent="0.35">
      <c r="A227"/>
      <c r="B227"/>
      <c r="C227"/>
      <c r="D227"/>
    </row>
    <row r="228" spans="1:4" x14ac:dyDescent="0.35">
      <c r="A228"/>
      <c r="B228"/>
      <c r="C228"/>
      <c r="D228"/>
    </row>
    <row r="229" spans="1:4" x14ac:dyDescent="0.35">
      <c r="A229"/>
      <c r="B229"/>
      <c r="C229"/>
      <c r="D229"/>
    </row>
    <row r="230" spans="1:4" x14ac:dyDescent="0.35">
      <c r="A230"/>
      <c r="B230"/>
      <c r="C230"/>
      <c r="D230"/>
    </row>
    <row r="231" spans="1:4" x14ac:dyDescent="0.35">
      <c r="A231"/>
      <c r="B231"/>
      <c r="C231"/>
      <c r="D231"/>
    </row>
    <row r="232" spans="1:4" x14ac:dyDescent="0.35">
      <c r="A232"/>
      <c r="B232"/>
      <c r="C232"/>
      <c r="D232"/>
    </row>
    <row r="233" spans="1:4" x14ac:dyDescent="0.35">
      <c r="A233"/>
      <c r="B233"/>
      <c r="C233"/>
      <c r="D233"/>
    </row>
    <row r="234" spans="1:4" x14ac:dyDescent="0.35">
      <c r="A234"/>
      <c r="B234"/>
      <c r="C234"/>
      <c r="D234"/>
    </row>
    <row r="235" spans="1:4" x14ac:dyDescent="0.35">
      <c r="A235"/>
      <c r="B235"/>
      <c r="C235"/>
      <c r="D235"/>
    </row>
    <row r="236" spans="1:4" x14ac:dyDescent="0.35">
      <c r="A236"/>
      <c r="B236"/>
      <c r="C236"/>
      <c r="D236"/>
    </row>
    <row r="237" spans="1:4" x14ac:dyDescent="0.35">
      <c r="A237"/>
      <c r="B237"/>
      <c r="C237"/>
      <c r="D237"/>
    </row>
    <row r="238" spans="1:4" x14ac:dyDescent="0.35">
      <c r="A238"/>
      <c r="B238"/>
      <c r="C238"/>
      <c r="D238"/>
    </row>
    <row r="239" spans="1:4" x14ac:dyDescent="0.35">
      <c r="A239"/>
      <c r="B239"/>
      <c r="C239"/>
      <c r="D239"/>
    </row>
    <row r="240" spans="1:4" x14ac:dyDescent="0.35">
      <c r="A240"/>
      <c r="B240"/>
      <c r="C240"/>
      <c r="D240"/>
    </row>
    <row r="241" spans="1:4" x14ac:dyDescent="0.35">
      <c r="A241"/>
      <c r="B241"/>
      <c r="C241"/>
      <c r="D241"/>
    </row>
    <row r="242" spans="1:4" x14ac:dyDescent="0.35">
      <c r="A242"/>
      <c r="B242"/>
      <c r="C242"/>
      <c r="D242"/>
    </row>
    <row r="243" spans="1:4" x14ac:dyDescent="0.35">
      <c r="A243"/>
      <c r="B243"/>
      <c r="C243"/>
      <c r="D243"/>
    </row>
    <row r="244" spans="1:4" x14ac:dyDescent="0.35">
      <c r="A244"/>
      <c r="B244"/>
      <c r="C244"/>
      <c r="D244"/>
    </row>
    <row r="245" spans="1:4" x14ac:dyDescent="0.35">
      <c r="A245"/>
      <c r="B245"/>
      <c r="C245"/>
      <c r="D245"/>
    </row>
    <row r="246" spans="1:4" x14ac:dyDescent="0.35">
      <c r="A246"/>
      <c r="B246"/>
      <c r="C246"/>
      <c r="D246"/>
    </row>
    <row r="247" spans="1:4" x14ac:dyDescent="0.35">
      <c r="A247"/>
      <c r="B247"/>
      <c r="C247"/>
      <c r="D247"/>
    </row>
    <row r="248" spans="1:4" x14ac:dyDescent="0.35">
      <c r="A248"/>
      <c r="B248"/>
      <c r="C248"/>
      <c r="D248"/>
    </row>
    <row r="249" spans="1:4" x14ac:dyDescent="0.35">
      <c r="A249"/>
      <c r="B249"/>
      <c r="C249"/>
      <c r="D249"/>
    </row>
    <row r="250" spans="1:4" x14ac:dyDescent="0.35">
      <c r="A250"/>
      <c r="B250"/>
      <c r="C250"/>
      <c r="D250"/>
    </row>
    <row r="251" spans="1:4" x14ac:dyDescent="0.35">
      <c r="A251"/>
      <c r="B251"/>
      <c r="C251"/>
      <c r="D251"/>
    </row>
    <row r="252" spans="1:4" x14ac:dyDescent="0.35">
      <c r="A252"/>
      <c r="B252"/>
      <c r="C252"/>
      <c r="D252"/>
    </row>
    <row r="253" spans="1:4" x14ac:dyDescent="0.35">
      <c r="A253"/>
      <c r="B253"/>
      <c r="C253"/>
      <c r="D253"/>
    </row>
    <row r="254" spans="1:4" x14ac:dyDescent="0.35">
      <c r="A254"/>
      <c r="B254"/>
      <c r="C254"/>
      <c r="D254"/>
    </row>
    <row r="255" spans="1:4" x14ac:dyDescent="0.35">
      <c r="A255"/>
      <c r="B255"/>
      <c r="C255"/>
      <c r="D255"/>
    </row>
    <row r="256" spans="1:4" x14ac:dyDescent="0.35">
      <c r="A256"/>
      <c r="B256"/>
      <c r="C256"/>
      <c r="D256"/>
    </row>
    <row r="257" spans="1:4" x14ac:dyDescent="0.35">
      <c r="A257"/>
      <c r="B257"/>
      <c r="C257"/>
      <c r="D257"/>
    </row>
    <row r="258" spans="1:4" x14ac:dyDescent="0.35">
      <c r="A258"/>
      <c r="B258"/>
      <c r="C258"/>
      <c r="D258"/>
    </row>
    <row r="259" spans="1:4" x14ac:dyDescent="0.35">
      <c r="A259"/>
      <c r="B259"/>
      <c r="C259"/>
      <c r="D259"/>
    </row>
    <row r="260" spans="1:4" x14ac:dyDescent="0.35">
      <c r="A260"/>
      <c r="B260"/>
      <c r="C260"/>
      <c r="D260"/>
    </row>
    <row r="261" spans="1:4" x14ac:dyDescent="0.35">
      <c r="A261"/>
      <c r="B261"/>
      <c r="C261"/>
      <c r="D261"/>
    </row>
    <row r="262" spans="1:4" x14ac:dyDescent="0.35">
      <c r="A262"/>
      <c r="B262"/>
      <c r="C262"/>
      <c r="D262"/>
    </row>
    <row r="263" spans="1:4" x14ac:dyDescent="0.35">
      <c r="A263"/>
      <c r="B263"/>
      <c r="C263"/>
      <c r="D263"/>
    </row>
    <row r="264" spans="1:4" x14ac:dyDescent="0.35">
      <c r="A264"/>
      <c r="B264"/>
      <c r="C264"/>
      <c r="D264"/>
    </row>
    <row r="265" spans="1:4" x14ac:dyDescent="0.35">
      <c r="A265"/>
      <c r="B265"/>
      <c r="C265"/>
      <c r="D265"/>
    </row>
    <row r="266" spans="1:4" x14ac:dyDescent="0.35">
      <c r="A266"/>
      <c r="B266"/>
      <c r="C266"/>
      <c r="D266"/>
    </row>
    <row r="267" spans="1:4" x14ac:dyDescent="0.35">
      <c r="A267"/>
      <c r="B267"/>
      <c r="C267"/>
      <c r="D267"/>
    </row>
    <row r="268" spans="1:4" x14ac:dyDescent="0.35">
      <c r="A268"/>
      <c r="B268"/>
      <c r="C268"/>
      <c r="D268"/>
    </row>
    <row r="269" spans="1:4" x14ac:dyDescent="0.35">
      <c r="A269"/>
      <c r="B269"/>
      <c r="C269"/>
      <c r="D269"/>
    </row>
    <row r="270" spans="1:4" x14ac:dyDescent="0.35">
      <c r="A270"/>
      <c r="B270"/>
      <c r="C270"/>
      <c r="D270"/>
    </row>
    <row r="271" spans="1:4" x14ac:dyDescent="0.35">
      <c r="A271"/>
      <c r="B271"/>
      <c r="C271"/>
      <c r="D271"/>
    </row>
    <row r="272" spans="1:4" x14ac:dyDescent="0.35">
      <c r="A272"/>
      <c r="B272"/>
      <c r="C272"/>
      <c r="D272"/>
    </row>
    <row r="273" spans="1:4" x14ac:dyDescent="0.35">
      <c r="A273"/>
      <c r="B273"/>
      <c r="C273"/>
      <c r="D273"/>
    </row>
    <row r="274" spans="1:4" x14ac:dyDescent="0.35">
      <c r="A274"/>
      <c r="B274"/>
      <c r="C274"/>
      <c r="D274"/>
    </row>
    <row r="275" spans="1:4" x14ac:dyDescent="0.35">
      <c r="A275"/>
      <c r="B275"/>
      <c r="C275"/>
      <c r="D275"/>
    </row>
    <row r="276" spans="1:4" x14ac:dyDescent="0.35">
      <c r="A276"/>
      <c r="B276"/>
      <c r="C276"/>
      <c r="D276"/>
    </row>
    <row r="277" spans="1:4" x14ac:dyDescent="0.35">
      <c r="A277"/>
      <c r="B277"/>
      <c r="C277"/>
      <c r="D277"/>
    </row>
    <row r="278" spans="1:4" x14ac:dyDescent="0.35">
      <c r="A278"/>
      <c r="B278"/>
      <c r="C278"/>
      <c r="D278"/>
    </row>
    <row r="279" spans="1:4" x14ac:dyDescent="0.35">
      <c r="A279"/>
      <c r="B279"/>
      <c r="C279"/>
      <c r="D279"/>
    </row>
    <row r="280" spans="1:4" x14ac:dyDescent="0.35">
      <c r="A280"/>
      <c r="B280"/>
      <c r="C280"/>
      <c r="D280"/>
    </row>
    <row r="281" spans="1:4" x14ac:dyDescent="0.35">
      <c r="A281"/>
      <c r="B281"/>
      <c r="C281"/>
      <c r="D281"/>
    </row>
    <row r="282" spans="1:4" x14ac:dyDescent="0.35">
      <c r="A282"/>
      <c r="B282"/>
      <c r="C282"/>
      <c r="D282"/>
    </row>
    <row r="283" spans="1:4" x14ac:dyDescent="0.35">
      <c r="A283"/>
      <c r="B283"/>
      <c r="C283"/>
      <c r="D283"/>
    </row>
    <row r="284" spans="1:4" x14ac:dyDescent="0.35">
      <c r="A284"/>
      <c r="B284"/>
      <c r="C284"/>
      <c r="D284"/>
    </row>
    <row r="285" spans="1:4" x14ac:dyDescent="0.35">
      <c r="A285"/>
      <c r="B285"/>
      <c r="C285"/>
      <c r="D285"/>
    </row>
    <row r="286" spans="1:4" x14ac:dyDescent="0.35">
      <c r="A286"/>
      <c r="B286"/>
      <c r="C286"/>
      <c r="D286"/>
    </row>
    <row r="287" spans="1:4" x14ac:dyDescent="0.35">
      <c r="A287"/>
      <c r="B287"/>
      <c r="C287"/>
      <c r="D287"/>
    </row>
    <row r="288" spans="1:4" x14ac:dyDescent="0.35">
      <c r="A288"/>
      <c r="B288"/>
      <c r="C288"/>
      <c r="D288"/>
    </row>
    <row r="289" spans="1:4" x14ac:dyDescent="0.35">
      <c r="A289"/>
      <c r="B289"/>
      <c r="C289"/>
      <c r="D289"/>
    </row>
    <row r="290" spans="1:4" x14ac:dyDescent="0.35">
      <c r="A290"/>
      <c r="B290"/>
      <c r="C290"/>
      <c r="D290"/>
    </row>
    <row r="291" spans="1:4" x14ac:dyDescent="0.35">
      <c r="A291"/>
      <c r="B291"/>
      <c r="C291"/>
      <c r="D291"/>
    </row>
    <row r="292" spans="1:4" x14ac:dyDescent="0.35">
      <c r="A292"/>
      <c r="B292"/>
      <c r="C292"/>
      <c r="D292"/>
    </row>
    <row r="293" spans="1:4" x14ac:dyDescent="0.35">
      <c r="A293"/>
      <c r="B293"/>
      <c r="C293"/>
      <c r="D293"/>
    </row>
    <row r="294" spans="1:4" x14ac:dyDescent="0.35">
      <c r="A294"/>
      <c r="B294"/>
      <c r="C294"/>
      <c r="D294"/>
    </row>
    <row r="295" spans="1:4" x14ac:dyDescent="0.35">
      <c r="A295"/>
      <c r="B295"/>
      <c r="C295"/>
      <c r="D295"/>
    </row>
    <row r="296" spans="1:4" x14ac:dyDescent="0.35">
      <c r="A296"/>
      <c r="B296"/>
      <c r="C296"/>
      <c r="D296"/>
    </row>
    <row r="297" spans="1:4" x14ac:dyDescent="0.35">
      <c r="A297"/>
      <c r="B297"/>
      <c r="C297"/>
      <c r="D297"/>
    </row>
    <row r="298" spans="1:4" x14ac:dyDescent="0.35">
      <c r="A298"/>
      <c r="B298"/>
      <c r="C298"/>
      <c r="D298"/>
    </row>
    <row r="299" spans="1:4" x14ac:dyDescent="0.35">
      <c r="A299"/>
      <c r="B299"/>
      <c r="C299"/>
      <c r="D299"/>
    </row>
    <row r="300" spans="1:4" x14ac:dyDescent="0.35">
      <c r="A300"/>
      <c r="B300"/>
      <c r="C300"/>
      <c r="D300"/>
    </row>
    <row r="301" spans="1:4" x14ac:dyDescent="0.35">
      <c r="A301"/>
      <c r="B301"/>
      <c r="C301"/>
      <c r="D301"/>
    </row>
    <row r="302" spans="1:4" x14ac:dyDescent="0.35">
      <c r="A302"/>
      <c r="B302"/>
      <c r="C302"/>
      <c r="D302"/>
    </row>
    <row r="303" spans="1:4" x14ac:dyDescent="0.35">
      <c r="A303"/>
      <c r="B303"/>
      <c r="C303"/>
      <c r="D303"/>
    </row>
    <row r="304" spans="1:4" x14ac:dyDescent="0.35">
      <c r="A304"/>
      <c r="B304"/>
      <c r="C304"/>
      <c r="D304"/>
    </row>
    <row r="305" spans="1:4" x14ac:dyDescent="0.35">
      <c r="A305"/>
      <c r="B305"/>
      <c r="C305"/>
      <c r="D305"/>
    </row>
    <row r="306" spans="1:4" x14ac:dyDescent="0.35">
      <c r="A306"/>
      <c r="B306"/>
      <c r="C306"/>
      <c r="D306"/>
    </row>
    <row r="307" spans="1:4" x14ac:dyDescent="0.35">
      <c r="A307"/>
      <c r="B307"/>
      <c r="C307"/>
      <c r="D307"/>
    </row>
    <row r="308" spans="1:4" x14ac:dyDescent="0.35">
      <c r="A308"/>
      <c r="B308"/>
      <c r="C308"/>
      <c r="D308"/>
    </row>
    <row r="309" spans="1:4" x14ac:dyDescent="0.35">
      <c r="A309"/>
      <c r="B309"/>
      <c r="C309"/>
      <c r="D309"/>
    </row>
    <row r="310" spans="1:4" x14ac:dyDescent="0.35">
      <c r="A310"/>
      <c r="B310"/>
      <c r="C310"/>
      <c r="D310"/>
    </row>
    <row r="311" spans="1:4" x14ac:dyDescent="0.35">
      <c r="A311"/>
      <c r="B311"/>
      <c r="C311"/>
      <c r="D311"/>
    </row>
    <row r="312" spans="1:4" x14ac:dyDescent="0.35">
      <c r="A312"/>
      <c r="B312"/>
      <c r="C312"/>
      <c r="D312"/>
    </row>
    <row r="313" spans="1:4" x14ac:dyDescent="0.35">
      <c r="A313"/>
      <c r="B313"/>
      <c r="C313"/>
      <c r="D313"/>
    </row>
    <row r="314" spans="1:4" x14ac:dyDescent="0.35">
      <c r="A314"/>
      <c r="B314"/>
      <c r="C314"/>
      <c r="D314"/>
    </row>
    <row r="315" spans="1:4" x14ac:dyDescent="0.35">
      <c r="A315"/>
      <c r="B315"/>
      <c r="C315"/>
      <c r="D315"/>
    </row>
    <row r="316" spans="1:4" x14ac:dyDescent="0.35">
      <c r="A316"/>
      <c r="B316"/>
      <c r="C316"/>
      <c r="D316"/>
    </row>
    <row r="317" spans="1:4" x14ac:dyDescent="0.35">
      <c r="A317"/>
      <c r="B317"/>
      <c r="C317"/>
      <c r="D317"/>
    </row>
    <row r="318" spans="1:4" x14ac:dyDescent="0.35">
      <c r="A318"/>
      <c r="B318"/>
      <c r="C318"/>
      <c r="D318"/>
    </row>
    <row r="319" spans="1:4" x14ac:dyDescent="0.35">
      <c r="A319"/>
      <c r="B319"/>
      <c r="C319"/>
      <c r="D319"/>
    </row>
    <row r="320" spans="1:4" x14ac:dyDescent="0.35">
      <c r="A320"/>
      <c r="B320"/>
      <c r="C320"/>
      <c r="D320"/>
    </row>
    <row r="321" spans="1:4" x14ac:dyDescent="0.35">
      <c r="A321"/>
      <c r="B321"/>
      <c r="C321"/>
      <c r="D321"/>
    </row>
    <row r="322" spans="1:4" x14ac:dyDescent="0.35">
      <c r="A322"/>
      <c r="B322"/>
      <c r="C322"/>
      <c r="D322"/>
    </row>
    <row r="323" spans="1:4" x14ac:dyDescent="0.35">
      <c r="A323"/>
      <c r="B323"/>
      <c r="C323"/>
      <c r="D323"/>
    </row>
    <row r="324" spans="1:4" x14ac:dyDescent="0.35">
      <c r="A324"/>
      <c r="B324"/>
      <c r="C324"/>
      <c r="D324"/>
    </row>
    <row r="325" spans="1:4" x14ac:dyDescent="0.35">
      <c r="A325"/>
      <c r="B325"/>
      <c r="C325"/>
      <c r="D325"/>
    </row>
    <row r="326" spans="1:4" x14ac:dyDescent="0.35">
      <c r="A326"/>
      <c r="B326"/>
      <c r="C326"/>
      <c r="D326"/>
    </row>
    <row r="327" spans="1:4" x14ac:dyDescent="0.35">
      <c r="A327"/>
      <c r="B327"/>
      <c r="C327"/>
      <c r="D327"/>
    </row>
    <row r="328" spans="1:4" x14ac:dyDescent="0.35">
      <c r="A328"/>
      <c r="B328"/>
      <c r="C328"/>
      <c r="D328"/>
    </row>
    <row r="329" spans="1:4" x14ac:dyDescent="0.35">
      <c r="A329"/>
      <c r="B329"/>
      <c r="C329"/>
      <c r="D329"/>
    </row>
    <row r="330" spans="1:4" x14ac:dyDescent="0.35">
      <c r="A330"/>
      <c r="B330"/>
      <c r="C330"/>
      <c r="D330"/>
    </row>
    <row r="331" spans="1:4" x14ac:dyDescent="0.35">
      <c r="A331"/>
      <c r="B331"/>
      <c r="C331"/>
      <c r="D331"/>
    </row>
    <row r="332" spans="1:4" x14ac:dyDescent="0.35">
      <c r="A332"/>
      <c r="B332"/>
      <c r="C332"/>
      <c r="D332"/>
    </row>
    <row r="333" spans="1:4" x14ac:dyDescent="0.35">
      <c r="A333"/>
      <c r="B333"/>
      <c r="C333"/>
      <c r="D333"/>
    </row>
    <row r="334" spans="1:4" x14ac:dyDescent="0.35">
      <c r="A334"/>
      <c r="B334"/>
      <c r="C334"/>
      <c r="D334"/>
    </row>
    <row r="335" spans="1:4" x14ac:dyDescent="0.35">
      <c r="A335"/>
      <c r="B335"/>
      <c r="C335"/>
      <c r="D335"/>
    </row>
    <row r="336" spans="1:4" x14ac:dyDescent="0.35">
      <c r="A336"/>
      <c r="B336"/>
      <c r="C336"/>
      <c r="D336"/>
    </row>
    <row r="337" spans="1:4" x14ac:dyDescent="0.35">
      <c r="A337"/>
      <c r="B337"/>
      <c r="C337"/>
      <c r="D337"/>
    </row>
    <row r="338" spans="1:4" x14ac:dyDescent="0.35">
      <c r="A338"/>
      <c r="B338"/>
      <c r="C338"/>
      <c r="D338"/>
    </row>
    <row r="339" spans="1:4" x14ac:dyDescent="0.35">
      <c r="A339"/>
      <c r="B339"/>
      <c r="C339"/>
      <c r="D339"/>
    </row>
    <row r="340" spans="1:4" x14ac:dyDescent="0.35">
      <c r="A340"/>
      <c r="B340"/>
      <c r="C340"/>
      <c r="D340"/>
    </row>
    <row r="341" spans="1:4" x14ac:dyDescent="0.35">
      <c r="A341"/>
      <c r="B341"/>
      <c r="C341"/>
      <c r="D341"/>
    </row>
    <row r="342" spans="1:4" x14ac:dyDescent="0.35">
      <c r="A342"/>
      <c r="B342"/>
      <c r="C342"/>
      <c r="D342"/>
    </row>
    <row r="343" spans="1:4" x14ac:dyDescent="0.35">
      <c r="A343"/>
      <c r="B343"/>
      <c r="C343"/>
      <c r="D343"/>
    </row>
    <row r="344" spans="1:4" x14ac:dyDescent="0.35">
      <c r="A344"/>
      <c r="B344"/>
      <c r="C344"/>
      <c r="D344"/>
    </row>
    <row r="345" spans="1:4" x14ac:dyDescent="0.35">
      <c r="A345"/>
      <c r="B345"/>
      <c r="C345"/>
      <c r="D345"/>
    </row>
    <row r="346" spans="1:4" x14ac:dyDescent="0.35">
      <c r="A346"/>
      <c r="B346"/>
      <c r="C346"/>
      <c r="D346"/>
    </row>
    <row r="347" spans="1:4" x14ac:dyDescent="0.35">
      <c r="A347"/>
      <c r="B347"/>
      <c r="C347"/>
      <c r="D347"/>
    </row>
    <row r="348" spans="1:4" x14ac:dyDescent="0.35">
      <c r="A348"/>
      <c r="B348"/>
      <c r="C348"/>
      <c r="D348"/>
    </row>
    <row r="349" spans="1:4" x14ac:dyDescent="0.35">
      <c r="A349"/>
      <c r="B349"/>
      <c r="C349"/>
      <c r="D349"/>
    </row>
    <row r="350" spans="1:4" x14ac:dyDescent="0.35">
      <c r="A350"/>
      <c r="B350"/>
      <c r="C350"/>
      <c r="D350"/>
    </row>
    <row r="351" spans="1:4" x14ac:dyDescent="0.35">
      <c r="A351"/>
      <c r="B351"/>
      <c r="C351"/>
      <c r="D351"/>
    </row>
    <row r="352" spans="1:4" x14ac:dyDescent="0.35">
      <c r="A352"/>
      <c r="B352"/>
      <c r="C352"/>
      <c r="D352"/>
    </row>
    <row r="353" spans="1:4" x14ac:dyDescent="0.35">
      <c r="A353"/>
      <c r="B353"/>
      <c r="C353"/>
      <c r="D353"/>
    </row>
    <row r="354" spans="1:4" x14ac:dyDescent="0.35">
      <c r="A354"/>
      <c r="B354"/>
      <c r="C354"/>
      <c r="D354"/>
    </row>
    <row r="355" spans="1:4" x14ac:dyDescent="0.35">
      <c r="A355"/>
      <c r="B355"/>
      <c r="C355"/>
      <c r="D355"/>
    </row>
    <row r="356" spans="1:4" x14ac:dyDescent="0.35">
      <c r="A356"/>
      <c r="B356"/>
      <c r="C356"/>
      <c r="D356"/>
    </row>
    <row r="357" spans="1:4" x14ac:dyDescent="0.35">
      <c r="A357"/>
      <c r="B357"/>
      <c r="C357"/>
      <c r="D357"/>
    </row>
    <row r="358" spans="1:4" x14ac:dyDescent="0.35">
      <c r="A358"/>
      <c r="B358"/>
      <c r="C358"/>
      <c r="D358"/>
    </row>
    <row r="359" spans="1:4" x14ac:dyDescent="0.35">
      <c r="A359"/>
      <c r="B359"/>
      <c r="C359"/>
      <c r="D359"/>
    </row>
    <row r="360" spans="1:4" x14ac:dyDescent="0.35">
      <c r="A360"/>
      <c r="B360"/>
      <c r="C360"/>
      <c r="D360"/>
    </row>
    <row r="361" spans="1:4" x14ac:dyDescent="0.35">
      <c r="A361"/>
      <c r="B361"/>
      <c r="C361"/>
      <c r="D361"/>
    </row>
    <row r="362" spans="1:4" x14ac:dyDescent="0.35">
      <c r="A362"/>
      <c r="B362"/>
      <c r="C362"/>
      <c r="D362"/>
    </row>
    <row r="363" spans="1:4" x14ac:dyDescent="0.35">
      <c r="A363"/>
      <c r="B363"/>
      <c r="C363"/>
      <c r="D363"/>
    </row>
    <row r="364" spans="1:4" x14ac:dyDescent="0.35">
      <c r="A364"/>
      <c r="B364"/>
      <c r="C364"/>
      <c r="D364"/>
    </row>
    <row r="365" spans="1:4" x14ac:dyDescent="0.35">
      <c r="A365"/>
      <c r="B365"/>
      <c r="C365"/>
      <c r="D365"/>
    </row>
    <row r="366" spans="1:4" x14ac:dyDescent="0.35">
      <c r="A366"/>
      <c r="B366"/>
      <c r="C366"/>
      <c r="D366"/>
    </row>
    <row r="367" spans="1:4" x14ac:dyDescent="0.35">
      <c r="A367"/>
      <c r="B367"/>
      <c r="C367"/>
      <c r="D367"/>
    </row>
    <row r="368" spans="1:4" x14ac:dyDescent="0.35">
      <c r="A368"/>
      <c r="B368"/>
      <c r="C368"/>
      <c r="D368"/>
    </row>
    <row r="369" spans="1:4" x14ac:dyDescent="0.35">
      <c r="A369"/>
      <c r="B369"/>
      <c r="C369"/>
      <c r="D369"/>
    </row>
    <row r="370" spans="1:4" x14ac:dyDescent="0.35">
      <c r="A370"/>
      <c r="B370"/>
      <c r="C370"/>
      <c r="D370"/>
    </row>
    <row r="371" spans="1:4" x14ac:dyDescent="0.35">
      <c r="A371"/>
      <c r="B371"/>
      <c r="C371"/>
      <c r="D371"/>
    </row>
    <row r="372" spans="1:4" x14ac:dyDescent="0.35">
      <c r="A372"/>
      <c r="B372"/>
      <c r="C372"/>
      <c r="D372"/>
    </row>
    <row r="373" spans="1:4" x14ac:dyDescent="0.35">
      <c r="A373"/>
      <c r="B373"/>
      <c r="C373"/>
      <c r="D373"/>
    </row>
    <row r="374" spans="1:4" x14ac:dyDescent="0.35">
      <c r="A374"/>
      <c r="B374"/>
      <c r="C374"/>
      <c r="D374"/>
    </row>
    <row r="375" spans="1:4" x14ac:dyDescent="0.35">
      <c r="A375"/>
      <c r="B375"/>
      <c r="C375"/>
      <c r="D375"/>
    </row>
    <row r="376" spans="1:4" x14ac:dyDescent="0.35">
      <c r="A376"/>
      <c r="B376"/>
      <c r="C376"/>
      <c r="D376"/>
    </row>
    <row r="377" spans="1:4" x14ac:dyDescent="0.35">
      <c r="A377"/>
      <c r="B377"/>
      <c r="C377"/>
      <c r="D377"/>
    </row>
    <row r="378" spans="1:4" x14ac:dyDescent="0.35">
      <c r="A378"/>
      <c r="B378"/>
      <c r="C378"/>
      <c r="D378"/>
    </row>
    <row r="379" spans="1:4" x14ac:dyDescent="0.35">
      <c r="A379"/>
      <c r="B379"/>
      <c r="C379"/>
      <c r="D379"/>
    </row>
    <row r="380" spans="1:4" x14ac:dyDescent="0.35">
      <c r="A380"/>
      <c r="B380"/>
      <c r="C380"/>
      <c r="D380"/>
    </row>
    <row r="381" spans="1:4" x14ac:dyDescent="0.35">
      <c r="A381"/>
      <c r="B381"/>
      <c r="C381"/>
      <c r="D381"/>
    </row>
    <row r="382" spans="1:4" x14ac:dyDescent="0.35">
      <c r="A382"/>
      <c r="B382"/>
      <c r="C382"/>
      <c r="D382"/>
    </row>
    <row r="383" spans="1:4" x14ac:dyDescent="0.35">
      <c r="A383"/>
      <c r="B383"/>
      <c r="C383"/>
      <c r="D383"/>
    </row>
    <row r="384" spans="1:4" x14ac:dyDescent="0.35">
      <c r="A384"/>
      <c r="B384"/>
      <c r="C384"/>
      <c r="D384"/>
    </row>
    <row r="385" spans="1:4" x14ac:dyDescent="0.35">
      <c r="A385"/>
      <c r="B385"/>
      <c r="C385"/>
      <c r="D385"/>
    </row>
    <row r="386" spans="1:4" x14ac:dyDescent="0.35">
      <c r="A386"/>
      <c r="B386"/>
      <c r="C386"/>
      <c r="D386"/>
    </row>
    <row r="387" spans="1:4" x14ac:dyDescent="0.35">
      <c r="A387"/>
      <c r="B387"/>
      <c r="C387"/>
      <c r="D387"/>
    </row>
    <row r="388" spans="1:4" x14ac:dyDescent="0.35">
      <c r="A388"/>
      <c r="B388"/>
      <c r="C388"/>
      <c r="D388"/>
    </row>
    <row r="389" spans="1:4" x14ac:dyDescent="0.35">
      <c r="A389"/>
      <c r="B389"/>
      <c r="C389"/>
      <c r="D389"/>
    </row>
    <row r="390" spans="1:4" x14ac:dyDescent="0.35">
      <c r="A390"/>
      <c r="B390"/>
      <c r="C390"/>
      <c r="D390"/>
    </row>
    <row r="391" spans="1:4" x14ac:dyDescent="0.35">
      <c r="A391"/>
      <c r="B391"/>
      <c r="C391"/>
      <c r="D391"/>
    </row>
    <row r="392" spans="1:4" x14ac:dyDescent="0.35">
      <c r="A392"/>
      <c r="B392"/>
      <c r="C392"/>
      <c r="D392"/>
    </row>
    <row r="393" spans="1:4" x14ac:dyDescent="0.35">
      <c r="A393"/>
      <c r="B393"/>
      <c r="C393"/>
      <c r="D393"/>
    </row>
    <row r="394" spans="1:4" x14ac:dyDescent="0.35">
      <c r="A394"/>
      <c r="B394"/>
      <c r="C394"/>
      <c r="D394"/>
    </row>
    <row r="395" spans="1:4" x14ac:dyDescent="0.35">
      <c r="A395"/>
      <c r="B395"/>
      <c r="C395"/>
      <c r="D395"/>
    </row>
    <row r="396" spans="1:4" x14ac:dyDescent="0.35">
      <c r="A396"/>
      <c r="B396"/>
      <c r="C396"/>
      <c r="D396"/>
    </row>
    <row r="397" spans="1:4" x14ac:dyDescent="0.35">
      <c r="A397"/>
      <c r="B397"/>
      <c r="C397"/>
      <c r="D397"/>
    </row>
    <row r="398" spans="1:4" x14ac:dyDescent="0.35">
      <c r="A398"/>
      <c r="B398"/>
      <c r="C398"/>
      <c r="D398"/>
    </row>
    <row r="399" spans="1:4" x14ac:dyDescent="0.35">
      <c r="A399"/>
      <c r="B399"/>
      <c r="C399"/>
      <c r="D399"/>
    </row>
    <row r="400" spans="1:4" x14ac:dyDescent="0.35">
      <c r="A400"/>
      <c r="B400"/>
      <c r="C400"/>
      <c r="D400"/>
    </row>
    <row r="401" spans="1:4" x14ac:dyDescent="0.35">
      <c r="A401"/>
      <c r="B401"/>
      <c r="C401"/>
      <c r="D401"/>
    </row>
    <row r="402" spans="1:4" x14ac:dyDescent="0.35">
      <c r="A402"/>
      <c r="B402"/>
      <c r="C402"/>
      <c r="D402"/>
    </row>
    <row r="403" spans="1:4" x14ac:dyDescent="0.35">
      <c r="A403"/>
      <c r="B403"/>
      <c r="C403"/>
      <c r="D403"/>
    </row>
    <row r="404" spans="1:4" x14ac:dyDescent="0.35">
      <c r="A404"/>
      <c r="B404"/>
      <c r="C404"/>
      <c r="D404"/>
    </row>
    <row r="405" spans="1:4" x14ac:dyDescent="0.35">
      <c r="A405"/>
      <c r="B405"/>
      <c r="C405"/>
      <c r="D405"/>
    </row>
    <row r="406" spans="1:4" x14ac:dyDescent="0.35">
      <c r="A406"/>
      <c r="B406"/>
      <c r="C406"/>
      <c r="D406"/>
    </row>
    <row r="407" spans="1:4" x14ac:dyDescent="0.35">
      <c r="A407"/>
      <c r="B407"/>
      <c r="C407"/>
      <c r="D407"/>
    </row>
    <row r="408" spans="1:4" x14ac:dyDescent="0.35">
      <c r="A408"/>
      <c r="B408"/>
      <c r="C408"/>
      <c r="D408"/>
    </row>
    <row r="409" spans="1:4" x14ac:dyDescent="0.35">
      <c r="A409"/>
      <c r="B409"/>
      <c r="C409"/>
      <c r="D409"/>
    </row>
    <row r="410" spans="1:4" x14ac:dyDescent="0.35">
      <c r="A410"/>
      <c r="B410"/>
      <c r="C410"/>
      <c r="D410"/>
    </row>
    <row r="411" spans="1:4" x14ac:dyDescent="0.35">
      <c r="A411"/>
      <c r="B411"/>
      <c r="C411"/>
      <c r="D411"/>
    </row>
    <row r="412" spans="1:4" x14ac:dyDescent="0.35">
      <c r="A412"/>
      <c r="B412"/>
      <c r="C412"/>
      <c r="D412"/>
    </row>
    <row r="413" spans="1:4" x14ac:dyDescent="0.35">
      <c r="A413"/>
      <c r="B413"/>
      <c r="C413"/>
      <c r="D413"/>
    </row>
    <row r="414" spans="1:4" x14ac:dyDescent="0.35">
      <c r="A414"/>
      <c r="B414"/>
      <c r="C414"/>
      <c r="D414"/>
    </row>
    <row r="415" spans="1:4" x14ac:dyDescent="0.35">
      <c r="A415"/>
      <c r="B415"/>
      <c r="C415"/>
      <c r="D415"/>
    </row>
    <row r="416" spans="1:4" x14ac:dyDescent="0.35">
      <c r="A416"/>
      <c r="B416"/>
      <c r="C416"/>
      <c r="D416"/>
    </row>
    <row r="417" spans="1:4" x14ac:dyDescent="0.35">
      <c r="A417"/>
      <c r="B417"/>
      <c r="C417"/>
      <c r="D417"/>
    </row>
    <row r="418" spans="1:4" x14ac:dyDescent="0.35">
      <c r="A418"/>
      <c r="B418"/>
      <c r="C418"/>
      <c r="D418"/>
    </row>
    <row r="419" spans="1:4" x14ac:dyDescent="0.35">
      <c r="A419"/>
      <c r="B419"/>
      <c r="C419"/>
      <c r="D419"/>
    </row>
    <row r="420" spans="1:4" x14ac:dyDescent="0.35">
      <c r="A420"/>
      <c r="B420"/>
      <c r="C420"/>
      <c r="D420"/>
    </row>
    <row r="421" spans="1:4" x14ac:dyDescent="0.35">
      <c r="A421"/>
      <c r="B421"/>
      <c r="C421"/>
      <c r="D421"/>
    </row>
    <row r="422" spans="1:4" x14ac:dyDescent="0.35">
      <c r="A422"/>
      <c r="B422"/>
      <c r="C422"/>
      <c r="D422"/>
    </row>
    <row r="423" spans="1:4" x14ac:dyDescent="0.35">
      <c r="A423"/>
      <c r="B423"/>
      <c r="C423"/>
      <c r="D423"/>
    </row>
    <row r="424" spans="1:4" x14ac:dyDescent="0.35">
      <c r="A424"/>
      <c r="B424"/>
      <c r="C424"/>
      <c r="D424"/>
    </row>
    <row r="425" spans="1:4" x14ac:dyDescent="0.35">
      <c r="A425"/>
      <c r="B425"/>
      <c r="C425"/>
      <c r="D425"/>
    </row>
    <row r="426" spans="1:4" x14ac:dyDescent="0.35">
      <c r="A426"/>
      <c r="B426"/>
      <c r="C426"/>
      <c r="D426"/>
    </row>
    <row r="427" spans="1:4" x14ac:dyDescent="0.35">
      <c r="A427"/>
      <c r="B427"/>
      <c r="C427"/>
      <c r="D427"/>
    </row>
    <row r="428" spans="1:4" x14ac:dyDescent="0.35">
      <c r="A428"/>
      <c r="B428"/>
      <c r="C428"/>
      <c r="D428"/>
    </row>
    <row r="429" spans="1:4" x14ac:dyDescent="0.35">
      <c r="A429"/>
      <c r="B429"/>
      <c r="C429"/>
      <c r="D429"/>
    </row>
    <row r="430" spans="1:4" x14ac:dyDescent="0.35">
      <c r="A430"/>
      <c r="B430"/>
      <c r="C430"/>
      <c r="D430"/>
    </row>
    <row r="431" spans="1:4" x14ac:dyDescent="0.35">
      <c r="A431"/>
      <c r="B431"/>
      <c r="C431"/>
      <c r="D431"/>
    </row>
    <row r="432" spans="1:4" x14ac:dyDescent="0.35">
      <c r="A432"/>
      <c r="B432"/>
      <c r="C432"/>
      <c r="D432"/>
    </row>
    <row r="433" spans="1:4" x14ac:dyDescent="0.35">
      <c r="A433"/>
      <c r="B433"/>
      <c r="C433"/>
      <c r="D433"/>
    </row>
    <row r="434" spans="1:4" x14ac:dyDescent="0.35">
      <c r="A434"/>
      <c r="B434"/>
      <c r="C434"/>
      <c r="D434"/>
    </row>
    <row r="435" spans="1:4" x14ac:dyDescent="0.35">
      <c r="A435"/>
      <c r="B435"/>
      <c r="C435"/>
      <c r="D435"/>
    </row>
    <row r="436" spans="1:4" x14ac:dyDescent="0.35">
      <c r="A436"/>
      <c r="B436"/>
      <c r="C436"/>
      <c r="D436"/>
    </row>
    <row r="437" spans="1:4" x14ac:dyDescent="0.35">
      <c r="A437"/>
      <c r="B437"/>
      <c r="C437"/>
      <c r="D437"/>
    </row>
    <row r="438" spans="1:4" x14ac:dyDescent="0.35">
      <c r="A438"/>
      <c r="B438"/>
      <c r="C438"/>
      <c r="D438"/>
    </row>
    <row r="439" spans="1:4" x14ac:dyDescent="0.35">
      <c r="A439"/>
      <c r="B439"/>
      <c r="C439"/>
      <c r="D439"/>
    </row>
    <row r="440" spans="1:4" x14ac:dyDescent="0.35">
      <c r="A440"/>
      <c r="B440"/>
      <c r="C440"/>
      <c r="D440"/>
    </row>
    <row r="441" spans="1:4" x14ac:dyDescent="0.35">
      <c r="A441"/>
      <c r="B441"/>
      <c r="C441"/>
      <c r="D441"/>
    </row>
    <row r="442" spans="1:4" x14ac:dyDescent="0.35">
      <c r="A442"/>
      <c r="B442"/>
      <c r="C442"/>
      <c r="D442"/>
    </row>
    <row r="443" spans="1:4" x14ac:dyDescent="0.35">
      <c r="A443"/>
      <c r="B443"/>
      <c r="C443"/>
      <c r="D443"/>
    </row>
    <row r="444" spans="1:4" x14ac:dyDescent="0.35">
      <c r="A444"/>
      <c r="B444"/>
      <c r="C444"/>
      <c r="D444"/>
    </row>
    <row r="445" spans="1:4" x14ac:dyDescent="0.35">
      <c r="A445"/>
      <c r="B445"/>
      <c r="C445"/>
      <c r="D445"/>
    </row>
    <row r="446" spans="1:4" x14ac:dyDescent="0.35">
      <c r="A446"/>
      <c r="B446"/>
      <c r="C446"/>
      <c r="D446"/>
    </row>
    <row r="447" spans="1:4" x14ac:dyDescent="0.35">
      <c r="A447"/>
      <c r="B447"/>
      <c r="C447"/>
      <c r="D447"/>
    </row>
    <row r="448" spans="1:4" x14ac:dyDescent="0.35">
      <c r="A448"/>
      <c r="B448"/>
      <c r="C448"/>
      <c r="D448"/>
    </row>
    <row r="449" spans="1:4" x14ac:dyDescent="0.35">
      <c r="A449"/>
      <c r="B449"/>
      <c r="C449"/>
      <c r="D449"/>
    </row>
    <row r="450" spans="1:4" x14ac:dyDescent="0.35">
      <c r="A450"/>
      <c r="B450"/>
      <c r="C450"/>
      <c r="D450"/>
    </row>
    <row r="451" spans="1:4" x14ac:dyDescent="0.35">
      <c r="A451"/>
      <c r="B451"/>
      <c r="C451"/>
      <c r="D451"/>
    </row>
    <row r="452" spans="1:4" x14ac:dyDescent="0.35">
      <c r="A452"/>
      <c r="B452"/>
      <c r="C452"/>
      <c r="D452"/>
    </row>
    <row r="453" spans="1:4" x14ac:dyDescent="0.35">
      <c r="A453"/>
      <c r="B453"/>
      <c r="C453"/>
      <c r="D453"/>
    </row>
    <row r="454" spans="1:4" x14ac:dyDescent="0.35">
      <c r="A454"/>
      <c r="B454"/>
      <c r="C454"/>
      <c r="D454"/>
    </row>
    <row r="455" spans="1:4" x14ac:dyDescent="0.35">
      <c r="A455"/>
      <c r="B455"/>
      <c r="C455"/>
      <c r="D455"/>
    </row>
    <row r="456" spans="1:4" x14ac:dyDescent="0.35">
      <c r="A456"/>
      <c r="B456"/>
      <c r="C456"/>
      <c r="D456"/>
    </row>
    <row r="457" spans="1:4" x14ac:dyDescent="0.35">
      <c r="A457"/>
      <c r="B457"/>
      <c r="C457"/>
      <c r="D457"/>
    </row>
    <row r="458" spans="1:4" x14ac:dyDescent="0.35">
      <c r="A458"/>
      <c r="B458"/>
      <c r="C458"/>
      <c r="D458"/>
    </row>
    <row r="459" spans="1:4" x14ac:dyDescent="0.35">
      <c r="A459"/>
      <c r="B459"/>
      <c r="C459"/>
      <c r="D459"/>
    </row>
    <row r="460" spans="1:4" x14ac:dyDescent="0.35">
      <c r="A460"/>
      <c r="B460"/>
      <c r="C460"/>
      <c r="D460"/>
    </row>
    <row r="461" spans="1:4" x14ac:dyDescent="0.35">
      <c r="A461"/>
      <c r="B461"/>
      <c r="C461"/>
      <c r="D461"/>
    </row>
    <row r="462" spans="1:4" x14ac:dyDescent="0.35">
      <c r="A462"/>
      <c r="B462"/>
      <c r="C462"/>
      <c r="D462"/>
    </row>
    <row r="463" spans="1:4" x14ac:dyDescent="0.35">
      <c r="A463"/>
      <c r="B463"/>
      <c r="C463"/>
      <c r="D463"/>
    </row>
    <row r="464" spans="1:4" x14ac:dyDescent="0.35">
      <c r="A464"/>
      <c r="B464"/>
      <c r="C464"/>
      <c r="D464"/>
    </row>
    <row r="465" spans="1:4" x14ac:dyDescent="0.35">
      <c r="A465"/>
      <c r="B465"/>
      <c r="C465"/>
      <c r="D465"/>
    </row>
    <row r="466" spans="1:4" x14ac:dyDescent="0.35">
      <c r="A466"/>
      <c r="B466"/>
      <c r="C466"/>
      <c r="D466"/>
    </row>
    <row r="467" spans="1:4" x14ac:dyDescent="0.35">
      <c r="A467"/>
      <c r="B467"/>
      <c r="C467"/>
      <c r="D467"/>
    </row>
    <row r="468" spans="1:4" x14ac:dyDescent="0.35">
      <c r="A468"/>
      <c r="B468"/>
      <c r="C468"/>
      <c r="D468"/>
    </row>
    <row r="469" spans="1:4" x14ac:dyDescent="0.35">
      <c r="A469"/>
      <c r="B469"/>
      <c r="C469"/>
      <c r="D469"/>
    </row>
    <row r="470" spans="1:4" x14ac:dyDescent="0.35">
      <c r="A470"/>
      <c r="B470"/>
      <c r="C470"/>
      <c r="D470"/>
    </row>
    <row r="471" spans="1:4" x14ac:dyDescent="0.35">
      <c r="A471"/>
      <c r="B471"/>
      <c r="C471"/>
      <c r="D471"/>
    </row>
    <row r="472" spans="1:4" x14ac:dyDescent="0.35">
      <c r="A472"/>
      <c r="B472"/>
      <c r="C472"/>
      <c r="D472"/>
    </row>
    <row r="473" spans="1:4" x14ac:dyDescent="0.35">
      <c r="A473"/>
      <c r="B473"/>
      <c r="C473"/>
      <c r="D473"/>
    </row>
    <row r="474" spans="1:4" x14ac:dyDescent="0.35">
      <c r="A474"/>
      <c r="B474"/>
      <c r="C474"/>
      <c r="D474"/>
    </row>
    <row r="475" spans="1:4" x14ac:dyDescent="0.35">
      <c r="A475"/>
      <c r="B475"/>
      <c r="C475"/>
      <c r="D475"/>
    </row>
    <row r="476" spans="1:4" x14ac:dyDescent="0.35">
      <c r="A476"/>
      <c r="B476"/>
      <c r="C476"/>
      <c r="D476"/>
    </row>
    <row r="477" spans="1:4" x14ac:dyDescent="0.35">
      <c r="A477"/>
      <c r="B477"/>
      <c r="C477"/>
      <c r="D477"/>
    </row>
    <row r="478" spans="1:4" x14ac:dyDescent="0.35">
      <c r="A478"/>
      <c r="B478"/>
      <c r="C478"/>
      <c r="D478"/>
    </row>
    <row r="479" spans="1:4" x14ac:dyDescent="0.35">
      <c r="A479"/>
      <c r="B479"/>
      <c r="C479"/>
      <c r="D479"/>
    </row>
    <row r="480" spans="1:4" x14ac:dyDescent="0.35">
      <c r="A480"/>
      <c r="B480"/>
      <c r="C480"/>
      <c r="D480"/>
    </row>
    <row r="481" spans="1:4" x14ac:dyDescent="0.35">
      <c r="A481"/>
      <c r="B481"/>
      <c r="C481"/>
      <c r="D481"/>
    </row>
    <row r="482" spans="1:4" x14ac:dyDescent="0.35">
      <c r="A482"/>
      <c r="B482"/>
      <c r="C482"/>
      <c r="D482"/>
    </row>
    <row r="483" spans="1:4" x14ac:dyDescent="0.35">
      <c r="A483"/>
      <c r="B483"/>
      <c r="C483"/>
      <c r="D483"/>
    </row>
    <row r="484" spans="1:4" x14ac:dyDescent="0.35">
      <c r="A484"/>
      <c r="B484"/>
      <c r="C484"/>
      <c r="D484"/>
    </row>
    <row r="485" spans="1:4" x14ac:dyDescent="0.35">
      <c r="A485"/>
      <c r="B485"/>
      <c r="C485"/>
      <c r="D485"/>
    </row>
    <row r="486" spans="1:4" x14ac:dyDescent="0.35">
      <c r="A486"/>
      <c r="B486"/>
      <c r="C486"/>
      <c r="D486"/>
    </row>
    <row r="487" spans="1:4" x14ac:dyDescent="0.35">
      <c r="A487"/>
      <c r="B487"/>
      <c r="C487"/>
      <c r="D487"/>
    </row>
    <row r="488" spans="1:4" x14ac:dyDescent="0.35">
      <c r="A488"/>
      <c r="B488"/>
      <c r="C488"/>
      <c r="D488"/>
    </row>
    <row r="489" spans="1:4" x14ac:dyDescent="0.35">
      <c r="A489"/>
      <c r="B489"/>
      <c r="C489"/>
      <c r="D489"/>
    </row>
    <row r="490" spans="1:4" x14ac:dyDescent="0.35">
      <c r="A490"/>
      <c r="B490"/>
      <c r="C490"/>
      <c r="D490"/>
    </row>
    <row r="491" spans="1:4" x14ac:dyDescent="0.35">
      <c r="A491"/>
      <c r="B491"/>
      <c r="C491"/>
      <c r="D491"/>
    </row>
    <row r="492" spans="1:4" x14ac:dyDescent="0.35">
      <c r="A492"/>
      <c r="B492"/>
      <c r="C492"/>
      <c r="D492"/>
    </row>
    <row r="493" spans="1:4" x14ac:dyDescent="0.35">
      <c r="A493"/>
      <c r="B493"/>
      <c r="C493"/>
      <c r="D493"/>
    </row>
    <row r="494" spans="1:4" x14ac:dyDescent="0.35">
      <c r="A494"/>
      <c r="B494"/>
      <c r="C494"/>
      <c r="D494"/>
    </row>
    <row r="495" spans="1:4" x14ac:dyDescent="0.35">
      <c r="A495"/>
      <c r="B495"/>
      <c r="C495"/>
      <c r="D495"/>
    </row>
    <row r="496" spans="1:4" x14ac:dyDescent="0.35">
      <c r="A496"/>
      <c r="B496"/>
      <c r="C496"/>
      <c r="D496"/>
    </row>
    <row r="497" spans="1:4" x14ac:dyDescent="0.35">
      <c r="A497"/>
      <c r="B497"/>
      <c r="C497"/>
      <c r="D497"/>
    </row>
    <row r="498" spans="1:4" x14ac:dyDescent="0.35">
      <c r="A498"/>
      <c r="B498"/>
      <c r="C498"/>
      <c r="D498"/>
    </row>
    <row r="499" spans="1:4" x14ac:dyDescent="0.35">
      <c r="A499"/>
      <c r="B499"/>
      <c r="C499"/>
      <c r="D499"/>
    </row>
    <row r="500" spans="1:4" x14ac:dyDescent="0.35">
      <c r="A500"/>
      <c r="B500"/>
      <c r="C500"/>
      <c r="D500"/>
    </row>
    <row r="501" spans="1:4" x14ac:dyDescent="0.35">
      <c r="A501"/>
      <c r="B501"/>
      <c r="C501"/>
      <c r="D501"/>
    </row>
    <row r="502" spans="1:4" x14ac:dyDescent="0.35">
      <c r="A502"/>
      <c r="B502"/>
      <c r="C502"/>
      <c r="D502"/>
    </row>
    <row r="503" spans="1:4" x14ac:dyDescent="0.35">
      <c r="A503"/>
      <c r="B503"/>
      <c r="C503"/>
      <c r="D503"/>
    </row>
    <row r="504" spans="1:4" x14ac:dyDescent="0.35">
      <c r="A504"/>
      <c r="B504"/>
      <c r="C504"/>
      <c r="D504"/>
    </row>
    <row r="505" spans="1:4" x14ac:dyDescent="0.35">
      <c r="A505"/>
      <c r="B505"/>
      <c r="C505"/>
      <c r="D505"/>
    </row>
    <row r="506" spans="1:4" x14ac:dyDescent="0.35">
      <c r="A506"/>
      <c r="B506"/>
      <c r="C506"/>
      <c r="D506"/>
    </row>
    <row r="507" spans="1:4" x14ac:dyDescent="0.35">
      <c r="A507"/>
      <c r="B507"/>
      <c r="C507"/>
      <c r="D507"/>
    </row>
    <row r="508" spans="1:4" x14ac:dyDescent="0.35">
      <c r="A508"/>
      <c r="B508"/>
      <c r="C508"/>
      <c r="D508"/>
    </row>
    <row r="509" spans="1:4" x14ac:dyDescent="0.35">
      <c r="A509"/>
      <c r="B509"/>
      <c r="C509"/>
      <c r="D509"/>
    </row>
    <row r="510" spans="1:4" x14ac:dyDescent="0.35">
      <c r="A510"/>
      <c r="B510"/>
      <c r="C510"/>
      <c r="D510"/>
    </row>
    <row r="511" spans="1:4" x14ac:dyDescent="0.35">
      <c r="A511"/>
      <c r="B511"/>
      <c r="C511"/>
      <c r="D511"/>
    </row>
    <row r="512" spans="1:4" x14ac:dyDescent="0.35">
      <c r="A512"/>
      <c r="B512"/>
      <c r="C512"/>
      <c r="D512"/>
    </row>
    <row r="513" spans="1:4" x14ac:dyDescent="0.35">
      <c r="A513"/>
      <c r="B513"/>
      <c r="C513"/>
      <c r="D513"/>
    </row>
    <row r="514" spans="1:4" x14ac:dyDescent="0.35">
      <c r="A514"/>
      <c r="B514"/>
      <c r="C514"/>
      <c r="D514"/>
    </row>
    <row r="515" spans="1:4" x14ac:dyDescent="0.35">
      <c r="A515"/>
      <c r="B515"/>
      <c r="C515"/>
      <c r="D515"/>
    </row>
    <row r="516" spans="1:4" x14ac:dyDescent="0.35">
      <c r="A516"/>
      <c r="B516"/>
      <c r="C516"/>
      <c r="D516"/>
    </row>
    <row r="517" spans="1:4" x14ac:dyDescent="0.35">
      <c r="A517"/>
      <c r="B517"/>
      <c r="C517"/>
      <c r="D517"/>
    </row>
    <row r="518" spans="1:4" x14ac:dyDescent="0.35">
      <c r="A518"/>
      <c r="B518"/>
      <c r="C518"/>
      <c r="D518"/>
    </row>
    <row r="519" spans="1:4" x14ac:dyDescent="0.35">
      <c r="A519"/>
      <c r="B519"/>
      <c r="C519"/>
      <c r="D519"/>
    </row>
    <row r="520" spans="1:4" x14ac:dyDescent="0.35">
      <c r="A520"/>
      <c r="B520"/>
      <c r="C520"/>
      <c r="D520"/>
    </row>
    <row r="521" spans="1:4" x14ac:dyDescent="0.35">
      <c r="A521"/>
      <c r="B521"/>
      <c r="C521"/>
      <c r="D521"/>
    </row>
    <row r="522" spans="1:4" x14ac:dyDescent="0.35">
      <c r="A522"/>
      <c r="B522"/>
      <c r="C522"/>
      <c r="D522"/>
    </row>
    <row r="523" spans="1:4" x14ac:dyDescent="0.35">
      <c r="A523"/>
      <c r="B523"/>
      <c r="C523"/>
      <c r="D523"/>
    </row>
    <row r="524" spans="1:4" x14ac:dyDescent="0.35">
      <c r="A524"/>
      <c r="B524"/>
      <c r="C524"/>
      <c r="D524"/>
    </row>
    <row r="525" spans="1:4" x14ac:dyDescent="0.35">
      <c r="A525"/>
      <c r="B525"/>
      <c r="C525"/>
      <c r="D525"/>
    </row>
    <row r="526" spans="1:4" x14ac:dyDescent="0.35">
      <c r="A526"/>
      <c r="B526"/>
      <c r="C526"/>
      <c r="D526"/>
    </row>
    <row r="527" spans="1:4" x14ac:dyDescent="0.35">
      <c r="A527"/>
      <c r="B527"/>
      <c r="C527"/>
      <c r="D527"/>
    </row>
    <row r="528" spans="1:4" x14ac:dyDescent="0.35">
      <c r="A528"/>
      <c r="B528"/>
      <c r="C528"/>
      <c r="D528"/>
    </row>
    <row r="529" spans="1:4" x14ac:dyDescent="0.35">
      <c r="A529"/>
      <c r="B529"/>
      <c r="C529"/>
      <c r="D529"/>
    </row>
    <row r="530" spans="1:4" x14ac:dyDescent="0.35">
      <c r="A530"/>
      <c r="B530"/>
      <c r="C530"/>
      <c r="D530"/>
    </row>
    <row r="531" spans="1:4" x14ac:dyDescent="0.35">
      <c r="A531"/>
      <c r="B531"/>
      <c r="C531"/>
      <c r="D531"/>
    </row>
    <row r="532" spans="1:4" x14ac:dyDescent="0.35">
      <c r="A532"/>
      <c r="B532"/>
      <c r="C532"/>
      <c r="D532"/>
    </row>
    <row r="533" spans="1:4" x14ac:dyDescent="0.35">
      <c r="A533"/>
      <c r="B533"/>
      <c r="C533"/>
      <c r="D533"/>
    </row>
    <row r="534" spans="1:4" x14ac:dyDescent="0.35">
      <c r="A534"/>
      <c r="B534"/>
      <c r="C534"/>
      <c r="D534"/>
    </row>
    <row r="535" spans="1:4" x14ac:dyDescent="0.35">
      <c r="A535"/>
      <c r="B535"/>
      <c r="C535"/>
      <c r="D535"/>
    </row>
    <row r="536" spans="1:4" x14ac:dyDescent="0.35">
      <c r="A536"/>
      <c r="B536"/>
      <c r="C536"/>
      <c r="D536"/>
    </row>
    <row r="537" spans="1:4" x14ac:dyDescent="0.35">
      <c r="A537"/>
      <c r="B537"/>
      <c r="C537"/>
      <c r="D537"/>
    </row>
    <row r="538" spans="1:4" x14ac:dyDescent="0.35">
      <c r="A538"/>
      <c r="B538"/>
      <c r="C538"/>
      <c r="D538"/>
    </row>
    <row r="539" spans="1:4" x14ac:dyDescent="0.35">
      <c r="A539"/>
      <c r="B539"/>
      <c r="C539"/>
      <c r="D539"/>
    </row>
    <row r="540" spans="1:4" x14ac:dyDescent="0.35">
      <c r="A540"/>
      <c r="B540"/>
      <c r="C540"/>
      <c r="D540"/>
    </row>
    <row r="541" spans="1:4" x14ac:dyDescent="0.35">
      <c r="A541"/>
      <c r="B541"/>
      <c r="C541"/>
      <c r="D541"/>
    </row>
    <row r="542" spans="1:4" x14ac:dyDescent="0.35">
      <c r="A542"/>
      <c r="B542"/>
      <c r="C542"/>
      <c r="D542"/>
    </row>
    <row r="543" spans="1:4" x14ac:dyDescent="0.35">
      <c r="A543"/>
      <c r="B543"/>
      <c r="C543"/>
      <c r="D543"/>
    </row>
    <row r="544" spans="1:4" x14ac:dyDescent="0.35">
      <c r="A544"/>
      <c r="B544"/>
      <c r="C544"/>
      <c r="D544"/>
    </row>
    <row r="545" spans="1:4" x14ac:dyDescent="0.35">
      <c r="A545"/>
      <c r="B545"/>
      <c r="C545"/>
      <c r="D545"/>
    </row>
    <row r="546" spans="1:4" x14ac:dyDescent="0.35">
      <c r="A546"/>
      <c r="B546"/>
      <c r="C546"/>
      <c r="D546"/>
    </row>
    <row r="547" spans="1:4" x14ac:dyDescent="0.35">
      <c r="A547"/>
      <c r="B547"/>
      <c r="C547"/>
      <c r="D547"/>
    </row>
    <row r="548" spans="1:4" x14ac:dyDescent="0.35">
      <c r="A548"/>
      <c r="B548"/>
      <c r="C548"/>
      <c r="D548"/>
    </row>
    <row r="549" spans="1:4" x14ac:dyDescent="0.35">
      <c r="A549"/>
      <c r="B549"/>
      <c r="C549"/>
      <c r="D549"/>
    </row>
    <row r="550" spans="1:4" x14ac:dyDescent="0.35">
      <c r="A550"/>
      <c r="B550"/>
      <c r="C550"/>
      <c r="D550"/>
    </row>
    <row r="551" spans="1:4" x14ac:dyDescent="0.35">
      <c r="A551"/>
      <c r="B551"/>
      <c r="C551"/>
      <c r="D551"/>
    </row>
    <row r="552" spans="1:4" x14ac:dyDescent="0.35">
      <c r="A552"/>
      <c r="B552"/>
      <c r="C552"/>
      <c r="D552"/>
    </row>
    <row r="553" spans="1:4" x14ac:dyDescent="0.35">
      <c r="A553"/>
      <c r="B553"/>
      <c r="C553"/>
      <c r="D553"/>
    </row>
    <row r="554" spans="1:4" x14ac:dyDescent="0.35">
      <c r="A554"/>
      <c r="B554"/>
      <c r="C554"/>
      <c r="D554"/>
    </row>
    <row r="555" spans="1:4" x14ac:dyDescent="0.35">
      <c r="A555"/>
      <c r="B555"/>
      <c r="C555"/>
      <c r="D555"/>
    </row>
    <row r="556" spans="1:4" x14ac:dyDescent="0.35">
      <c r="A556"/>
      <c r="B556"/>
      <c r="C556"/>
      <c r="D556"/>
    </row>
    <row r="557" spans="1:4" x14ac:dyDescent="0.35">
      <c r="A557"/>
      <c r="B557"/>
      <c r="C557"/>
      <c r="D557"/>
    </row>
    <row r="558" spans="1:4" x14ac:dyDescent="0.35">
      <c r="A558"/>
      <c r="B558"/>
      <c r="C558"/>
      <c r="D558"/>
    </row>
    <row r="559" spans="1:4" x14ac:dyDescent="0.35">
      <c r="A559"/>
      <c r="B559"/>
      <c r="C559"/>
      <c r="D559"/>
    </row>
    <row r="560" spans="1:4" x14ac:dyDescent="0.35">
      <c r="A560"/>
      <c r="B560"/>
      <c r="C560"/>
      <c r="D560"/>
    </row>
    <row r="561" spans="1:4" x14ac:dyDescent="0.35">
      <c r="A561"/>
      <c r="B561"/>
      <c r="C561"/>
      <c r="D561"/>
    </row>
    <row r="562" spans="1:4" x14ac:dyDescent="0.35">
      <c r="A562"/>
      <c r="B562"/>
      <c r="C562"/>
      <c r="D562"/>
    </row>
    <row r="563" spans="1:4" x14ac:dyDescent="0.35">
      <c r="A563"/>
      <c r="B563"/>
      <c r="C563"/>
      <c r="D563"/>
    </row>
    <row r="564" spans="1:4" x14ac:dyDescent="0.35">
      <c r="A564"/>
      <c r="B564"/>
      <c r="C564"/>
      <c r="D564"/>
    </row>
    <row r="565" spans="1:4" x14ac:dyDescent="0.35">
      <c r="A565"/>
      <c r="B565"/>
      <c r="C565"/>
      <c r="D565"/>
    </row>
    <row r="566" spans="1:4" x14ac:dyDescent="0.35">
      <c r="A566"/>
      <c r="B566"/>
      <c r="C566"/>
      <c r="D566"/>
    </row>
    <row r="567" spans="1:4" x14ac:dyDescent="0.35">
      <c r="A567"/>
      <c r="B567"/>
      <c r="C567"/>
      <c r="D567"/>
    </row>
    <row r="568" spans="1:4" x14ac:dyDescent="0.35">
      <c r="A568"/>
      <c r="B568"/>
      <c r="C568"/>
      <c r="D568"/>
    </row>
    <row r="569" spans="1:4" x14ac:dyDescent="0.35">
      <c r="A569"/>
      <c r="B569"/>
      <c r="C569"/>
      <c r="D569"/>
    </row>
    <row r="570" spans="1:4" x14ac:dyDescent="0.35">
      <c r="A570"/>
      <c r="B570"/>
      <c r="C570"/>
      <c r="D570"/>
    </row>
    <row r="571" spans="1:4" x14ac:dyDescent="0.35">
      <c r="A571"/>
      <c r="B571"/>
      <c r="C571"/>
      <c r="D571"/>
    </row>
    <row r="572" spans="1:4" x14ac:dyDescent="0.35">
      <c r="A572"/>
      <c r="B572"/>
      <c r="C572"/>
      <c r="D572"/>
    </row>
    <row r="573" spans="1:4" x14ac:dyDescent="0.35">
      <c r="A573"/>
      <c r="B573"/>
      <c r="C573"/>
      <c r="D573"/>
    </row>
    <row r="574" spans="1:4" x14ac:dyDescent="0.35">
      <c r="A574"/>
      <c r="B574"/>
      <c r="C574"/>
      <c r="D574"/>
    </row>
    <row r="575" spans="1:4" x14ac:dyDescent="0.35">
      <c r="A575"/>
      <c r="B575"/>
      <c r="C575"/>
      <c r="D575"/>
    </row>
    <row r="576" spans="1:4" x14ac:dyDescent="0.35">
      <c r="A576"/>
      <c r="B576"/>
      <c r="C576"/>
      <c r="D576"/>
    </row>
    <row r="577" spans="1:4" x14ac:dyDescent="0.35">
      <c r="A577"/>
      <c r="B577"/>
      <c r="C577"/>
      <c r="D577"/>
    </row>
    <row r="578" spans="1:4" x14ac:dyDescent="0.35">
      <c r="A578"/>
      <c r="B578"/>
      <c r="C578"/>
      <c r="D578"/>
    </row>
    <row r="579" spans="1:4" x14ac:dyDescent="0.35">
      <c r="A579"/>
      <c r="B579"/>
      <c r="C579"/>
      <c r="D579"/>
    </row>
    <row r="580" spans="1:4" x14ac:dyDescent="0.35">
      <c r="A580"/>
      <c r="B580"/>
      <c r="C580"/>
      <c r="D580"/>
    </row>
    <row r="581" spans="1:4" x14ac:dyDescent="0.35">
      <c r="A581"/>
      <c r="B581"/>
      <c r="C581"/>
      <c r="D581"/>
    </row>
    <row r="582" spans="1:4" x14ac:dyDescent="0.35">
      <c r="A582"/>
      <c r="B582"/>
      <c r="C582"/>
      <c r="D582"/>
    </row>
    <row r="583" spans="1:4" x14ac:dyDescent="0.35">
      <c r="A583"/>
      <c r="B583"/>
      <c r="C583"/>
      <c r="D583"/>
    </row>
    <row r="584" spans="1:4" x14ac:dyDescent="0.35">
      <c r="A584"/>
      <c r="B584"/>
      <c r="C584"/>
      <c r="D584"/>
    </row>
    <row r="585" spans="1:4" x14ac:dyDescent="0.35">
      <c r="A585"/>
      <c r="B585"/>
      <c r="C585"/>
      <c r="D585"/>
    </row>
    <row r="586" spans="1:4" x14ac:dyDescent="0.35">
      <c r="A586"/>
      <c r="B586"/>
      <c r="C586"/>
      <c r="D586"/>
    </row>
    <row r="587" spans="1:4" x14ac:dyDescent="0.35">
      <c r="A587"/>
      <c r="B587"/>
      <c r="C587"/>
      <c r="D587"/>
    </row>
    <row r="588" spans="1:4" x14ac:dyDescent="0.35">
      <c r="A588"/>
      <c r="B588"/>
      <c r="C588"/>
      <c r="D588"/>
    </row>
    <row r="589" spans="1:4" x14ac:dyDescent="0.35">
      <c r="A589"/>
      <c r="B589"/>
      <c r="C589"/>
      <c r="D589"/>
    </row>
    <row r="590" spans="1:4" x14ac:dyDescent="0.35">
      <c r="A590"/>
      <c r="B590"/>
      <c r="C590"/>
      <c r="D590"/>
    </row>
    <row r="591" spans="1:4" x14ac:dyDescent="0.35">
      <c r="A591"/>
      <c r="B591"/>
      <c r="C591"/>
      <c r="D591"/>
    </row>
    <row r="592" spans="1:4" x14ac:dyDescent="0.35">
      <c r="A592"/>
      <c r="B592"/>
      <c r="C592"/>
      <c r="D592"/>
    </row>
    <row r="593" spans="1:4" x14ac:dyDescent="0.35">
      <c r="A593"/>
      <c r="B593"/>
      <c r="C593"/>
      <c r="D593"/>
    </row>
    <row r="594" spans="1:4" x14ac:dyDescent="0.35">
      <c r="A594"/>
      <c r="B594"/>
      <c r="C594"/>
      <c r="D594"/>
    </row>
    <row r="595" spans="1:4" x14ac:dyDescent="0.35">
      <c r="A595"/>
      <c r="B595"/>
      <c r="C595"/>
      <c r="D595"/>
    </row>
    <row r="596" spans="1:4" x14ac:dyDescent="0.35">
      <c r="A596"/>
      <c r="B596"/>
      <c r="C596"/>
      <c r="D596"/>
    </row>
    <row r="597" spans="1:4" x14ac:dyDescent="0.35">
      <c r="A597"/>
      <c r="B597"/>
      <c r="C597"/>
      <c r="D597"/>
    </row>
    <row r="598" spans="1:4" x14ac:dyDescent="0.35">
      <c r="A598"/>
      <c r="B598"/>
      <c r="C598"/>
      <c r="D598"/>
    </row>
    <row r="599" spans="1:4" x14ac:dyDescent="0.35">
      <c r="A599"/>
      <c r="B599"/>
      <c r="C599"/>
      <c r="D599"/>
    </row>
    <row r="600" spans="1:4" x14ac:dyDescent="0.35">
      <c r="A600"/>
      <c r="B600"/>
      <c r="C600"/>
      <c r="D600"/>
    </row>
    <row r="601" spans="1:4" x14ac:dyDescent="0.35">
      <c r="A601"/>
      <c r="B601"/>
      <c r="C601"/>
      <c r="D601"/>
    </row>
    <row r="602" spans="1:4" x14ac:dyDescent="0.35">
      <c r="A602"/>
      <c r="B602"/>
      <c r="C602"/>
      <c r="D602"/>
    </row>
    <row r="603" spans="1:4" x14ac:dyDescent="0.35">
      <c r="A603"/>
      <c r="B603"/>
      <c r="C603"/>
      <c r="D603"/>
    </row>
    <row r="604" spans="1:4" x14ac:dyDescent="0.35">
      <c r="A604"/>
      <c r="B604"/>
      <c r="C604"/>
      <c r="D604"/>
    </row>
    <row r="605" spans="1:4" x14ac:dyDescent="0.35">
      <c r="A605"/>
      <c r="B605"/>
      <c r="C605"/>
      <c r="D605"/>
    </row>
    <row r="606" spans="1:4" x14ac:dyDescent="0.35">
      <c r="A606"/>
      <c r="B606"/>
      <c r="C606"/>
      <c r="D606"/>
    </row>
    <row r="607" spans="1:4" x14ac:dyDescent="0.35">
      <c r="A607"/>
      <c r="B607"/>
      <c r="C607"/>
      <c r="D607"/>
    </row>
    <row r="608" spans="1:4" x14ac:dyDescent="0.35">
      <c r="A608"/>
      <c r="B608"/>
      <c r="C608"/>
      <c r="D608"/>
    </row>
    <row r="609" spans="1:4" x14ac:dyDescent="0.35">
      <c r="A609"/>
      <c r="B609"/>
      <c r="C609"/>
      <c r="D609"/>
    </row>
    <row r="610" spans="1:4" x14ac:dyDescent="0.35">
      <c r="A610"/>
      <c r="B610"/>
      <c r="C610"/>
      <c r="D610"/>
    </row>
    <row r="611" spans="1:4" x14ac:dyDescent="0.35">
      <c r="A611"/>
      <c r="B611"/>
      <c r="C611"/>
      <c r="D611"/>
    </row>
    <row r="612" spans="1:4" x14ac:dyDescent="0.35">
      <c r="A612"/>
      <c r="B612"/>
      <c r="C612"/>
      <c r="D612"/>
    </row>
  </sheetData>
  <mergeCells count="1">
    <mergeCell ref="G1: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D7A7-1C65-7841-AFEF-1E80569A9B2C}">
  <dimension ref="A1:M29"/>
  <sheetViews>
    <sheetView zoomScaleNormal="100" workbookViewId="0">
      <selection activeCell="A24" sqref="A24"/>
    </sheetView>
  </sheetViews>
  <sheetFormatPr defaultColWidth="10.81640625" defaultRowHeight="14.5" x14ac:dyDescent="0.35"/>
  <cols>
    <col min="1" max="1" width="43.7265625" customWidth="1"/>
    <col min="2" max="2" width="35.6328125" customWidth="1"/>
    <col min="3" max="3" width="18.6328125" customWidth="1"/>
  </cols>
  <sheetData>
    <row r="1" spans="1:13" x14ac:dyDescent="0.35">
      <c r="A1" s="25" t="s">
        <v>115</v>
      </c>
      <c r="B1" s="25" t="s">
        <v>116</v>
      </c>
      <c r="C1" s="25" t="s">
        <v>138</v>
      </c>
      <c r="D1" s="36" t="s">
        <v>131</v>
      </c>
      <c r="E1" s="25" t="s">
        <v>118</v>
      </c>
      <c r="F1" s="25" t="s">
        <v>119</v>
      </c>
      <c r="G1" s="25" t="s">
        <v>129</v>
      </c>
    </row>
    <row r="2" spans="1:13" x14ac:dyDescent="0.35">
      <c r="A2" t="s">
        <v>132</v>
      </c>
      <c r="B2">
        <v>0</v>
      </c>
      <c r="C2">
        <v>6</v>
      </c>
      <c r="D2" s="37">
        <f>B2/C2</f>
        <v>0</v>
      </c>
      <c r="E2">
        <v>630</v>
      </c>
      <c r="F2">
        <v>720</v>
      </c>
    </row>
    <row r="3" spans="1:13" x14ac:dyDescent="0.35">
      <c r="A3" t="s">
        <v>133</v>
      </c>
      <c r="B3">
        <v>0</v>
      </c>
      <c r="C3">
        <v>2</v>
      </c>
      <c r="D3" s="37">
        <f t="shared" ref="D3:D23" si="0">B3/C3</f>
        <v>0</v>
      </c>
      <c r="E3">
        <v>650</v>
      </c>
      <c r="F3">
        <v>700</v>
      </c>
    </row>
    <row r="4" spans="1:13" x14ac:dyDescent="0.35">
      <c r="A4" t="s">
        <v>134</v>
      </c>
      <c r="B4">
        <v>3</v>
      </c>
      <c r="C4">
        <v>9</v>
      </c>
      <c r="D4" s="37">
        <f t="shared" si="0"/>
        <v>0.33333333333333331</v>
      </c>
      <c r="E4">
        <v>550</v>
      </c>
      <c r="F4">
        <v>700</v>
      </c>
    </row>
    <row r="5" spans="1:13" x14ac:dyDescent="0.35">
      <c r="A5" t="s">
        <v>135</v>
      </c>
      <c r="B5">
        <v>4</v>
      </c>
      <c r="C5">
        <v>22</v>
      </c>
      <c r="D5" s="37">
        <f t="shared" si="0"/>
        <v>0.18181818181818182</v>
      </c>
      <c r="E5">
        <v>500</v>
      </c>
      <c r="F5">
        <v>650</v>
      </c>
      <c r="G5" t="s">
        <v>136</v>
      </c>
    </row>
    <row r="6" spans="1:13" x14ac:dyDescent="0.35">
      <c r="A6" t="s">
        <v>137</v>
      </c>
      <c r="B6">
        <v>0</v>
      </c>
      <c r="C6">
        <v>3</v>
      </c>
      <c r="D6" s="37">
        <f t="shared" si="0"/>
        <v>0</v>
      </c>
      <c r="E6">
        <v>650</v>
      </c>
      <c r="F6">
        <v>700</v>
      </c>
    </row>
    <row r="7" spans="1:13" x14ac:dyDescent="0.35">
      <c r="A7" t="s">
        <v>139</v>
      </c>
      <c r="B7">
        <v>0</v>
      </c>
      <c r="C7">
        <v>3</v>
      </c>
      <c r="D7" s="37">
        <f t="shared" si="0"/>
        <v>0</v>
      </c>
      <c r="E7">
        <v>850</v>
      </c>
      <c r="F7">
        <v>930</v>
      </c>
    </row>
    <row r="8" spans="1:13" x14ac:dyDescent="0.35">
      <c r="A8" t="s">
        <v>140</v>
      </c>
      <c r="B8">
        <v>0</v>
      </c>
      <c r="C8">
        <v>5</v>
      </c>
      <c r="D8" s="37">
        <f t="shared" si="0"/>
        <v>0</v>
      </c>
      <c r="E8">
        <v>470</v>
      </c>
      <c r="F8">
        <v>720</v>
      </c>
      <c r="G8" t="s">
        <v>141</v>
      </c>
    </row>
    <row r="9" spans="1:13" x14ac:dyDescent="0.35">
      <c r="A9" t="s">
        <v>142</v>
      </c>
      <c r="B9">
        <v>0</v>
      </c>
      <c r="C9">
        <v>3</v>
      </c>
      <c r="D9" s="37">
        <f t="shared" si="0"/>
        <v>0</v>
      </c>
      <c r="E9">
        <v>640</v>
      </c>
      <c r="F9">
        <v>800</v>
      </c>
    </row>
    <row r="10" spans="1:13" x14ac:dyDescent="0.35">
      <c r="A10" t="s">
        <v>143</v>
      </c>
      <c r="B10">
        <v>0</v>
      </c>
      <c r="C10">
        <v>5</v>
      </c>
      <c r="D10" s="37">
        <f t="shared" si="0"/>
        <v>0</v>
      </c>
      <c r="E10">
        <v>475</v>
      </c>
      <c r="F10">
        <v>700</v>
      </c>
    </row>
    <row r="11" spans="1:13" x14ac:dyDescent="0.35">
      <c r="A11" t="s">
        <v>144</v>
      </c>
      <c r="B11" s="40">
        <v>6</v>
      </c>
      <c r="C11" s="40">
        <v>16</v>
      </c>
      <c r="D11" s="46">
        <f t="shared" si="0"/>
        <v>0.375</v>
      </c>
      <c r="E11" s="40">
        <v>400</v>
      </c>
      <c r="F11" s="40">
        <v>600</v>
      </c>
      <c r="G11" s="40" t="s">
        <v>145</v>
      </c>
      <c r="H11" s="40"/>
      <c r="I11" s="40"/>
      <c r="J11" s="40"/>
      <c r="K11" s="40"/>
    </row>
    <row r="12" spans="1:13" x14ac:dyDescent="0.35">
      <c r="A12" t="s">
        <v>146</v>
      </c>
      <c r="B12">
        <v>0</v>
      </c>
      <c r="C12">
        <v>8</v>
      </c>
      <c r="D12" s="37">
        <f t="shared" si="0"/>
        <v>0</v>
      </c>
      <c r="E12">
        <v>400</v>
      </c>
      <c r="F12">
        <v>700</v>
      </c>
    </row>
    <row r="13" spans="1:13" x14ac:dyDescent="0.35">
      <c r="A13" t="s">
        <v>150</v>
      </c>
      <c r="B13">
        <v>0</v>
      </c>
      <c r="C13">
        <v>5</v>
      </c>
      <c r="D13" s="37">
        <f t="shared" si="0"/>
        <v>0</v>
      </c>
      <c r="E13">
        <v>450</v>
      </c>
      <c r="F13">
        <v>700</v>
      </c>
    </row>
    <row r="14" spans="1:13" x14ac:dyDescent="0.35">
      <c r="A14" t="s">
        <v>151</v>
      </c>
      <c r="B14">
        <v>3</v>
      </c>
      <c r="C14">
        <v>7</v>
      </c>
      <c r="D14" s="37">
        <f t="shared" si="0"/>
        <v>0.42857142857142855</v>
      </c>
      <c r="E14">
        <v>530</v>
      </c>
      <c r="F14">
        <v>730</v>
      </c>
    </row>
    <row r="15" spans="1:13" x14ac:dyDescent="0.35">
      <c r="A15" t="s">
        <v>153</v>
      </c>
      <c r="B15" s="40">
        <v>11</v>
      </c>
      <c r="C15" s="40">
        <v>26</v>
      </c>
      <c r="D15" s="46">
        <f t="shared" si="0"/>
        <v>0.42307692307692307</v>
      </c>
      <c r="E15" s="40">
        <v>530</v>
      </c>
      <c r="F15" s="40">
        <v>1200</v>
      </c>
      <c r="G15" s="40" t="s">
        <v>165</v>
      </c>
      <c r="H15" s="40"/>
      <c r="I15" s="40"/>
      <c r="J15" s="40"/>
      <c r="K15" s="40"/>
      <c r="L15" s="40"/>
      <c r="M15" s="40"/>
    </row>
    <row r="16" spans="1:13" x14ac:dyDescent="0.35">
      <c r="A16" t="s">
        <v>154</v>
      </c>
      <c r="B16">
        <v>0</v>
      </c>
      <c r="C16">
        <v>5</v>
      </c>
      <c r="D16" s="37">
        <f t="shared" si="0"/>
        <v>0</v>
      </c>
      <c r="E16">
        <v>500</v>
      </c>
      <c r="F16">
        <v>720</v>
      </c>
    </row>
    <row r="17" spans="1:12" x14ac:dyDescent="0.35">
      <c r="A17" t="s">
        <v>156</v>
      </c>
      <c r="B17">
        <v>5</v>
      </c>
      <c r="C17">
        <v>7</v>
      </c>
      <c r="D17" s="37">
        <f t="shared" si="0"/>
        <v>0.7142857142857143</v>
      </c>
      <c r="E17">
        <v>525</v>
      </c>
      <c r="F17">
        <v>680</v>
      </c>
    </row>
    <row r="18" spans="1:12" x14ac:dyDescent="0.35">
      <c r="A18" t="s">
        <v>157</v>
      </c>
      <c r="B18" s="40">
        <v>1</v>
      </c>
      <c r="C18" s="40">
        <v>36</v>
      </c>
      <c r="D18" s="46">
        <f t="shared" si="0"/>
        <v>2.7777777777777776E-2</v>
      </c>
      <c r="E18" s="40">
        <v>500</v>
      </c>
      <c r="F18" s="40">
        <v>700</v>
      </c>
      <c r="G18" s="40" t="s">
        <v>166</v>
      </c>
      <c r="H18" s="40"/>
    </row>
    <row r="19" spans="1:12" x14ac:dyDescent="0.35">
      <c r="A19" t="s">
        <v>158</v>
      </c>
      <c r="B19">
        <v>1</v>
      </c>
      <c r="C19">
        <v>12</v>
      </c>
      <c r="D19" s="37">
        <f t="shared" si="0"/>
        <v>8.3333333333333329E-2</v>
      </c>
      <c r="E19">
        <v>530</v>
      </c>
      <c r="F19">
        <v>700</v>
      </c>
    </row>
    <row r="20" spans="1:12" x14ac:dyDescent="0.35">
      <c r="A20" t="s">
        <v>159</v>
      </c>
      <c r="B20">
        <v>0</v>
      </c>
      <c r="C20">
        <v>3</v>
      </c>
      <c r="D20" s="37">
        <f t="shared" si="0"/>
        <v>0</v>
      </c>
      <c r="E20">
        <v>500</v>
      </c>
      <c r="F20">
        <v>650</v>
      </c>
    </row>
    <row r="22" spans="1:12" x14ac:dyDescent="0.35">
      <c r="A22" s="25" t="s">
        <v>180</v>
      </c>
      <c r="B22">
        <f>SUM(B2:B20)</f>
        <v>34</v>
      </c>
      <c r="C22">
        <f>SUM(C2:C20)</f>
        <v>183</v>
      </c>
      <c r="D22" s="37">
        <f t="shared" si="0"/>
        <v>0.18579234972677597</v>
      </c>
    </row>
    <row r="23" spans="1:12" x14ac:dyDescent="0.35">
      <c r="A23" s="44" t="s">
        <v>182</v>
      </c>
      <c r="B23">
        <f>B22-6-11-1</f>
        <v>16</v>
      </c>
      <c r="C23">
        <f>C22-16-26-36</f>
        <v>105</v>
      </c>
      <c r="D23" s="37">
        <f t="shared" si="0"/>
        <v>0.15238095238095239</v>
      </c>
    </row>
    <row r="24" spans="1:12" x14ac:dyDescent="0.35">
      <c r="A24" s="45" t="s">
        <v>183</v>
      </c>
      <c r="D24" s="46" t="s">
        <v>184</v>
      </c>
      <c r="E24" s="40"/>
      <c r="F24" s="40"/>
      <c r="G24" s="40"/>
      <c r="H24" s="40"/>
      <c r="I24" s="40"/>
      <c r="J24" s="40"/>
      <c r="K24" s="40"/>
      <c r="L24" s="40"/>
    </row>
    <row r="25" spans="1:12" ht="15" thickBot="1" x14ac:dyDescent="0.4"/>
    <row r="26" spans="1:12" ht="15" thickBot="1" x14ac:dyDescent="0.4">
      <c r="A26" s="43" t="s">
        <v>167</v>
      </c>
    </row>
    <row r="27" spans="1:12" x14ac:dyDescent="0.35">
      <c r="A27" s="38" t="s">
        <v>149</v>
      </c>
      <c r="B27" s="38">
        <v>0</v>
      </c>
      <c r="C27" s="38">
        <v>2</v>
      </c>
      <c r="D27" s="39">
        <f>B27/C27</f>
        <v>0</v>
      </c>
      <c r="E27" s="38">
        <v>300</v>
      </c>
      <c r="F27" s="38">
        <v>400</v>
      </c>
    </row>
    <row r="28" spans="1:12" x14ac:dyDescent="0.35">
      <c r="A28" s="38" t="s">
        <v>152</v>
      </c>
      <c r="B28" s="38">
        <v>0</v>
      </c>
      <c r="C28" s="38">
        <v>3</v>
      </c>
      <c r="D28" s="39">
        <f>B28/C28</f>
        <v>0</v>
      </c>
      <c r="E28" s="38">
        <v>350</v>
      </c>
      <c r="F28" s="38">
        <v>450</v>
      </c>
    </row>
    <row r="29" spans="1:12" x14ac:dyDescent="0.35">
      <c r="A29" s="38" t="s">
        <v>155</v>
      </c>
      <c r="B29" s="38">
        <v>0</v>
      </c>
      <c r="C29" s="38">
        <v>3</v>
      </c>
      <c r="D29" s="39">
        <f>B29/C29</f>
        <v>0</v>
      </c>
      <c r="E29" s="38">
        <v>300</v>
      </c>
      <c r="F29" s="38">
        <v>450</v>
      </c>
    </row>
  </sheetData>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DE81-22B9-0C4E-A1B2-1B78734B29D9}">
  <dimension ref="A1:G16"/>
  <sheetViews>
    <sheetView zoomScaleNormal="100" workbookViewId="0">
      <selection activeCell="A16" sqref="A16"/>
    </sheetView>
  </sheetViews>
  <sheetFormatPr defaultColWidth="10.81640625" defaultRowHeight="14.5" x14ac:dyDescent="0.35"/>
  <cols>
    <col min="1" max="1" width="44.36328125" customWidth="1"/>
    <col min="4" max="4" width="10.81640625" style="37"/>
  </cols>
  <sheetData>
    <row r="1" spans="1:7" x14ac:dyDescent="0.35">
      <c r="A1" s="25" t="s">
        <v>115</v>
      </c>
      <c r="B1" s="25" t="s">
        <v>116</v>
      </c>
      <c r="C1" s="25" t="s">
        <v>117</v>
      </c>
      <c r="D1" s="36" t="s">
        <v>131</v>
      </c>
      <c r="E1" s="25" t="s">
        <v>118</v>
      </c>
      <c r="F1" s="25" t="s">
        <v>119</v>
      </c>
      <c r="G1" s="25" t="s">
        <v>129</v>
      </c>
    </row>
    <row r="2" spans="1:7" x14ac:dyDescent="0.35">
      <c r="A2" t="s">
        <v>114</v>
      </c>
      <c r="B2">
        <v>2</v>
      </c>
      <c r="C2">
        <v>17</v>
      </c>
      <c r="D2" s="37">
        <f>B2/C2</f>
        <v>0.11764705882352941</v>
      </c>
      <c r="E2">
        <v>1000</v>
      </c>
      <c r="F2">
        <v>1555</v>
      </c>
    </row>
    <row r="3" spans="1:7" x14ac:dyDescent="0.35">
      <c r="A3" t="s">
        <v>120</v>
      </c>
      <c r="B3">
        <v>0</v>
      </c>
      <c r="C3">
        <v>4</v>
      </c>
      <c r="D3" s="37">
        <f t="shared" ref="D3:D16" si="0">B3/C3</f>
        <v>0</v>
      </c>
      <c r="E3">
        <v>1400</v>
      </c>
      <c r="F3">
        <v>1529</v>
      </c>
    </row>
    <row r="4" spans="1:7" x14ac:dyDescent="0.35">
      <c r="A4" t="s">
        <v>121</v>
      </c>
      <c r="B4">
        <v>0</v>
      </c>
      <c r="C4">
        <v>13</v>
      </c>
      <c r="D4" s="37">
        <f t="shared" si="0"/>
        <v>0</v>
      </c>
      <c r="E4">
        <v>1100</v>
      </c>
      <c r="F4">
        <v>1300</v>
      </c>
    </row>
    <row r="5" spans="1:7" x14ac:dyDescent="0.35">
      <c r="A5" t="s">
        <v>122</v>
      </c>
      <c r="B5">
        <v>0</v>
      </c>
      <c r="C5">
        <v>21</v>
      </c>
      <c r="D5" s="37">
        <f t="shared" si="0"/>
        <v>0</v>
      </c>
      <c r="E5">
        <v>1100</v>
      </c>
      <c r="F5">
        <v>1450</v>
      </c>
    </row>
    <row r="6" spans="1:7" x14ac:dyDescent="0.35">
      <c r="A6" t="s">
        <v>123</v>
      </c>
      <c r="B6">
        <v>0</v>
      </c>
      <c r="C6">
        <v>36</v>
      </c>
      <c r="D6" s="37">
        <f t="shared" si="0"/>
        <v>0</v>
      </c>
      <c r="E6">
        <v>1050</v>
      </c>
      <c r="F6">
        <v>1250</v>
      </c>
    </row>
    <row r="7" spans="1:7" x14ac:dyDescent="0.35">
      <c r="A7" t="s">
        <v>124</v>
      </c>
      <c r="B7">
        <v>1</v>
      </c>
      <c r="C7">
        <v>11</v>
      </c>
      <c r="D7" s="37">
        <f t="shared" si="0"/>
        <v>9.0909090909090912E-2</v>
      </c>
      <c r="E7">
        <v>1290</v>
      </c>
      <c r="F7">
        <v>1350</v>
      </c>
    </row>
    <row r="8" spans="1:7" x14ac:dyDescent="0.35">
      <c r="A8" t="s">
        <v>125</v>
      </c>
      <c r="B8">
        <v>1</v>
      </c>
      <c r="C8">
        <v>25</v>
      </c>
      <c r="D8" s="37">
        <f t="shared" si="0"/>
        <v>0.04</v>
      </c>
      <c r="E8">
        <v>1150</v>
      </c>
      <c r="F8">
        <v>1570</v>
      </c>
    </row>
    <row r="9" spans="1:7" x14ac:dyDescent="0.35">
      <c r="A9" t="s">
        <v>126</v>
      </c>
      <c r="B9">
        <v>0</v>
      </c>
      <c r="C9">
        <v>50</v>
      </c>
      <c r="D9" s="37">
        <f t="shared" si="0"/>
        <v>0</v>
      </c>
      <c r="E9">
        <v>1600</v>
      </c>
      <c r="F9">
        <v>1800</v>
      </c>
    </row>
    <row r="10" spans="1:7" x14ac:dyDescent="0.35">
      <c r="A10" t="s">
        <v>127</v>
      </c>
      <c r="B10">
        <v>2</v>
      </c>
      <c r="C10">
        <v>17</v>
      </c>
      <c r="D10" s="37">
        <f t="shared" si="0"/>
        <v>0.11764705882352941</v>
      </c>
      <c r="E10">
        <v>1150</v>
      </c>
      <c r="F10">
        <v>1520</v>
      </c>
    </row>
    <row r="11" spans="1:7" x14ac:dyDescent="0.35">
      <c r="A11" t="s">
        <v>128</v>
      </c>
      <c r="B11">
        <v>1</v>
      </c>
      <c r="C11">
        <v>7</v>
      </c>
      <c r="D11" s="37">
        <f t="shared" si="0"/>
        <v>0.14285714285714285</v>
      </c>
      <c r="E11">
        <v>1100</v>
      </c>
      <c r="F11">
        <v>1300</v>
      </c>
      <c r="G11" s="25" t="s">
        <v>168</v>
      </c>
    </row>
    <row r="12" spans="1:7" x14ac:dyDescent="0.35">
      <c r="A12" t="s">
        <v>147</v>
      </c>
      <c r="B12">
        <v>5</v>
      </c>
      <c r="C12">
        <v>50</v>
      </c>
      <c r="D12" s="37">
        <f t="shared" si="0"/>
        <v>0.1</v>
      </c>
      <c r="E12">
        <v>1250</v>
      </c>
      <c r="F12">
        <v>1536</v>
      </c>
    </row>
    <row r="13" spans="1:7" x14ac:dyDescent="0.35">
      <c r="A13" t="s">
        <v>148</v>
      </c>
      <c r="B13">
        <v>1</v>
      </c>
      <c r="C13">
        <v>28</v>
      </c>
      <c r="D13" s="37">
        <f t="shared" si="0"/>
        <v>3.5714285714285712E-2</v>
      </c>
      <c r="E13">
        <v>1225</v>
      </c>
      <c r="F13">
        <v>1738</v>
      </c>
    </row>
    <row r="14" spans="1:7" x14ac:dyDescent="0.35">
      <c r="A14" t="s">
        <v>130</v>
      </c>
      <c r="B14">
        <v>0</v>
      </c>
      <c r="C14">
        <v>19</v>
      </c>
      <c r="D14" s="37">
        <f t="shared" si="0"/>
        <v>0</v>
      </c>
      <c r="E14">
        <v>1250</v>
      </c>
      <c r="F14">
        <v>1400</v>
      </c>
    </row>
    <row r="16" spans="1:7" x14ac:dyDescent="0.35">
      <c r="A16" s="25" t="s">
        <v>180</v>
      </c>
      <c r="B16">
        <f>SUM(B2:B14)</f>
        <v>13</v>
      </c>
      <c r="C16">
        <f>SUM(C2:C14)</f>
        <v>298</v>
      </c>
      <c r="D16" s="37">
        <f t="shared" si="0"/>
        <v>4.3624161073825503E-2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5996-5618-474D-BD52-28932F6EF283}">
  <dimension ref="A1:I16"/>
  <sheetViews>
    <sheetView tabSelected="1" workbookViewId="0">
      <selection activeCell="G14" sqref="G14"/>
    </sheetView>
  </sheetViews>
  <sheetFormatPr defaultColWidth="10.81640625" defaultRowHeight="14.5" x14ac:dyDescent="0.35"/>
  <cols>
    <col min="1" max="1" width="43.7265625" customWidth="1"/>
    <col min="2" max="2" width="35.6328125" customWidth="1"/>
    <col min="3" max="3" width="18.6328125" customWidth="1"/>
    <col min="4" max="4" width="10.81640625" style="37"/>
  </cols>
  <sheetData>
    <row r="1" spans="1:9" x14ac:dyDescent="0.35">
      <c r="A1" s="25" t="s">
        <v>115</v>
      </c>
      <c r="B1" s="25" t="s">
        <v>116</v>
      </c>
      <c r="C1" s="25" t="s">
        <v>138</v>
      </c>
      <c r="D1" s="36" t="s">
        <v>131</v>
      </c>
      <c r="E1" s="25" t="s">
        <v>118</v>
      </c>
      <c r="F1" s="25" t="s">
        <v>119</v>
      </c>
      <c r="G1" s="25" t="s">
        <v>129</v>
      </c>
    </row>
    <row r="2" spans="1:9" x14ac:dyDescent="0.35">
      <c r="A2" t="s">
        <v>187</v>
      </c>
      <c r="B2">
        <v>2</v>
      </c>
      <c r="C2">
        <v>13</v>
      </c>
      <c r="D2" s="37">
        <f t="shared" ref="D2:D11" si="0">B2/C2</f>
        <v>0.15384615384615385</v>
      </c>
      <c r="E2">
        <v>1307</v>
      </c>
      <c r="F2">
        <v>1418</v>
      </c>
    </row>
    <row r="3" spans="1:9" x14ac:dyDescent="0.35">
      <c r="A3" t="s">
        <v>186</v>
      </c>
      <c r="B3" s="40">
        <v>2</v>
      </c>
      <c r="C3" s="40">
        <v>4</v>
      </c>
      <c r="D3" s="46">
        <f t="shared" si="0"/>
        <v>0.5</v>
      </c>
      <c r="E3" s="40">
        <v>1349</v>
      </c>
      <c r="F3" s="40">
        <v>1349</v>
      </c>
      <c r="G3" s="40" t="s">
        <v>197</v>
      </c>
      <c r="H3" s="40"/>
      <c r="I3" s="40"/>
    </row>
    <row r="4" spans="1:9" x14ac:dyDescent="0.35">
      <c r="A4" t="s">
        <v>188</v>
      </c>
      <c r="B4">
        <v>2</v>
      </c>
      <c r="C4">
        <v>17</v>
      </c>
      <c r="D4" s="37">
        <f t="shared" si="0"/>
        <v>0.11764705882352941</v>
      </c>
      <c r="E4">
        <v>1317</v>
      </c>
      <c r="F4">
        <v>1458</v>
      </c>
    </row>
    <row r="5" spans="1:9" x14ac:dyDescent="0.35">
      <c r="A5" t="s">
        <v>189</v>
      </c>
      <c r="B5">
        <v>1</v>
      </c>
      <c r="C5">
        <v>49</v>
      </c>
      <c r="D5" s="37">
        <f t="shared" si="0"/>
        <v>2.0408163265306121E-2</v>
      </c>
      <c r="E5">
        <v>1349</v>
      </c>
      <c r="F5">
        <v>1349</v>
      </c>
    </row>
    <row r="6" spans="1:9" x14ac:dyDescent="0.35">
      <c r="A6" t="s">
        <v>196</v>
      </c>
      <c r="B6" s="40">
        <v>4</v>
      </c>
      <c r="C6" s="40">
        <v>12</v>
      </c>
      <c r="D6" s="46">
        <f t="shared" si="0"/>
        <v>0.33333333333333331</v>
      </c>
      <c r="E6" s="40">
        <v>1433</v>
      </c>
      <c r="F6" s="40">
        <v>1633</v>
      </c>
      <c r="G6" s="40" t="s">
        <v>197</v>
      </c>
      <c r="H6" s="40"/>
      <c r="I6" s="40"/>
    </row>
    <row r="7" spans="1:9" x14ac:dyDescent="0.35">
      <c r="A7" t="s">
        <v>190</v>
      </c>
      <c r="B7" s="40">
        <v>1</v>
      </c>
      <c r="C7" s="40">
        <v>1</v>
      </c>
      <c r="D7" s="46">
        <f t="shared" si="0"/>
        <v>1</v>
      </c>
      <c r="E7" s="40">
        <v>1530</v>
      </c>
      <c r="F7" s="40"/>
      <c r="G7" s="40" t="s">
        <v>197</v>
      </c>
      <c r="H7" s="40"/>
      <c r="I7" s="40"/>
    </row>
    <row r="8" spans="1:9" x14ac:dyDescent="0.35">
      <c r="A8" t="s">
        <v>191</v>
      </c>
      <c r="B8">
        <v>3</v>
      </c>
      <c r="C8">
        <v>7</v>
      </c>
      <c r="D8" s="37">
        <f t="shared" si="0"/>
        <v>0.42857142857142855</v>
      </c>
      <c r="E8">
        <v>1425</v>
      </c>
      <c r="F8">
        <v>1645</v>
      </c>
    </row>
    <row r="9" spans="1:9" x14ac:dyDescent="0.35">
      <c r="A9" t="s">
        <v>193</v>
      </c>
      <c r="B9">
        <v>1</v>
      </c>
      <c r="C9">
        <v>1</v>
      </c>
      <c r="D9" s="37">
        <f t="shared" si="0"/>
        <v>1</v>
      </c>
      <c r="E9">
        <v>1640</v>
      </c>
    </row>
    <row r="10" spans="1:9" x14ac:dyDescent="0.35">
      <c r="A10" t="s">
        <v>192</v>
      </c>
      <c r="B10" s="40">
        <v>1</v>
      </c>
      <c r="C10" s="40">
        <v>1</v>
      </c>
      <c r="D10" s="46">
        <f t="shared" si="0"/>
        <v>1</v>
      </c>
      <c r="E10" s="40">
        <v>1269</v>
      </c>
      <c r="F10" s="40">
        <v>1394</v>
      </c>
      <c r="G10" s="40" t="s">
        <v>197</v>
      </c>
      <c r="H10" s="40"/>
      <c r="I10" s="40"/>
    </row>
    <row r="11" spans="1:9" x14ac:dyDescent="0.35">
      <c r="A11" t="s">
        <v>194</v>
      </c>
      <c r="B11" s="40">
        <v>7</v>
      </c>
      <c r="C11" s="40">
        <v>11</v>
      </c>
      <c r="D11" s="46">
        <f t="shared" si="0"/>
        <v>0.63636363636363635</v>
      </c>
      <c r="E11" s="40">
        <v>1643</v>
      </c>
      <c r="F11" s="40">
        <v>1918</v>
      </c>
      <c r="G11" s="40" t="s">
        <v>197</v>
      </c>
      <c r="H11" s="40"/>
      <c r="I11" s="40"/>
    </row>
    <row r="12" spans="1:9" x14ac:dyDescent="0.35">
      <c r="A12" t="s">
        <v>195</v>
      </c>
      <c r="B12">
        <v>2</v>
      </c>
      <c r="C12">
        <v>2</v>
      </c>
      <c r="D12" s="37">
        <f>B12/C12</f>
        <v>1</v>
      </c>
      <c r="E12">
        <v>1455</v>
      </c>
      <c r="F12">
        <v>1575</v>
      </c>
    </row>
    <row r="14" spans="1:9" x14ac:dyDescent="0.35">
      <c r="A14" s="25" t="s">
        <v>180</v>
      </c>
      <c r="B14">
        <v>26</v>
      </c>
      <c r="C14">
        <v>118</v>
      </c>
      <c r="D14" s="37">
        <f>B14/C14</f>
        <v>0.22033898305084745</v>
      </c>
      <c r="G14" t="s">
        <v>198</v>
      </c>
    </row>
    <row r="15" spans="1:9" x14ac:dyDescent="0.35">
      <c r="A15" s="44" t="s">
        <v>182</v>
      </c>
      <c r="B15">
        <f>2+2+1+3+1+2</f>
        <v>11</v>
      </c>
      <c r="C15">
        <f>13+17+49+7+1+2</f>
        <v>89</v>
      </c>
      <c r="D15" s="37">
        <f>B15/C15</f>
        <v>0.12359550561797752</v>
      </c>
    </row>
    <row r="16" spans="1:9" x14ac:dyDescent="0.35">
      <c r="A16" s="45" t="s">
        <v>183</v>
      </c>
      <c r="B16" s="40">
        <f>B14-B15</f>
        <v>15</v>
      </c>
      <c r="C16" s="40">
        <f>C14-C15</f>
        <v>29</v>
      </c>
      <c r="D16" s="46">
        <f>B16/C16</f>
        <v>0.51724137931034486</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aDNA plague papers, chronology</vt:lpstr>
      <vt:lpstr>pre-first-pandemic</vt:lpstr>
      <vt:lpstr>2nd pandemic plague pits</vt:lpstr>
      <vt:lpstr>1st pandemic Keller2019Europe</vt:lpstr>
      <vt:lpstr>2nd pandemic Eaton2023Denmark</vt:lpstr>
      <vt:lpstr>2nd pandemic Keller2023Europe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dc:creator>
  <cp:lastModifiedBy>Boris</cp:lastModifiedBy>
  <dcterms:created xsi:type="dcterms:W3CDTF">2015-06-05T18:17:20Z</dcterms:created>
  <dcterms:modified xsi:type="dcterms:W3CDTF">2023-08-11T09:29:16Z</dcterms:modified>
</cp:coreProperties>
</file>